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daka\Downloads\"/>
    </mc:Choice>
  </mc:AlternateContent>
  <xr:revisionPtr revIDLastSave="0" documentId="8_{A4F9C34A-2989-4A66-A93D-8FC8BF906FBB}" xr6:coauthVersionLast="47" xr6:coauthVersionMax="47" xr10:uidLastSave="{00000000-0000-0000-0000-000000000000}"/>
  <bookViews>
    <workbookView xWindow="-120" yWindow="-120" windowWidth="29040" windowHeight="15720" xr2:uid="{7F01E246-D273-48C9-98CD-953EEBFE668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8" i="1"/>
  <c r="F23" i="1"/>
  <c r="F24" i="1"/>
  <c r="F22" i="1"/>
  <c r="F16" i="1"/>
  <c r="F17" i="1"/>
  <c r="F15" i="1"/>
  <c r="F7" i="1"/>
  <c r="F8" i="1"/>
  <c r="F9" i="1"/>
  <c r="F6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28" i="1"/>
  <c r="F11" i="1" l="1"/>
  <c r="F46" i="1" s="1"/>
  <c r="F48" i="1"/>
  <c r="F25" i="1"/>
  <c r="F50" i="1" s="1"/>
  <c r="F43" i="1"/>
  <c r="F52" i="1" s="1"/>
  <c r="F54" i="1" l="1"/>
  <c r="F56" i="1" l="1"/>
  <c r="F58" i="1"/>
</calcChain>
</file>

<file path=xl/sharedStrings.xml><?xml version="1.0" encoding="utf-8"?>
<sst xmlns="http://schemas.openxmlformats.org/spreadsheetml/2006/main" count="104" uniqueCount="83">
  <si>
    <t>No</t>
  </si>
  <si>
    <t>Description</t>
  </si>
  <si>
    <t>Unit</t>
  </si>
  <si>
    <t>Quantity</t>
  </si>
  <si>
    <t>Rate</t>
  </si>
  <si>
    <t>Amount</t>
  </si>
  <si>
    <t>Bill No 1: Preliminary and General items</t>
  </si>
  <si>
    <t>1.1.1</t>
  </si>
  <si>
    <t>LS</t>
  </si>
  <si>
    <t>M</t>
  </si>
  <si>
    <t>1.1.3</t>
  </si>
  <si>
    <t>Provisional sum of undertaking EIA</t>
  </si>
  <si>
    <t>Total for bill no 1 carried forward to sammary sheet</t>
  </si>
  <si>
    <t>2.1.1</t>
  </si>
  <si>
    <t>Bush clearing around the Infiltration well</t>
  </si>
  <si>
    <t>2.1.2</t>
  </si>
  <si>
    <t>M³</t>
  </si>
  <si>
    <t>2.1.3</t>
  </si>
  <si>
    <t>2.1.4</t>
  </si>
  <si>
    <t>3.1.1</t>
  </si>
  <si>
    <t>Thread tapes</t>
  </si>
  <si>
    <t>Mobilization and demobilization of plant and equipment to and from Benane (190km*2=380km) outside Garissa town</t>
  </si>
  <si>
    <t>Troubleshooting and Repair of existing solar system and electricity(Wiring)</t>
  </si>
  <si>
    <t>50 mm dia gate valve (peggler)</t>
  </si>
  <si>
    <r>
      <t>50mm dia 90</t>
    </r>
    <r>
      <rPr>
        <vertAlign val="superscript"/>
        <sz val="10"/>
        <rFont val="Verdana"/>
        <family val="2"/>
      </rPr>
      <t>0</t>
    </r>
    <r>
      <rPr>
        <sz val="10"/>
        <rFont val="Verdana"/>
        <family val="2"/>
      </rPr>
      <t xml:space="preserve"> GI Bend</t>
    </r>
  </si>
  <si>
    <t>50mm dia GI Nipples</t>
  </si>
  <si>
    <t>50mm dia GI Elbow</t>
  </si>
  <si>
    <t xml:space="preserve">50mm dia Water flow meter </t>
  </si>
  <si>
    <t>50mm dia GI Non-Return valve</t>
  </si>
  <si>
    <t>PVC valve socket 50mm dia</t>
  </si>
  <si>
    <t>PVC Equal Tee “T” 50mm dia</t>
  </si>
  <si>
    <t>Provide for the costruction of  standard valve chambers 1 M x 1 M x 0.8 M deep</t>
  </si>
  <si>
    <t>Dewatering, Desilting, desludging and cleaning ofthe infiltration gallery</t>
  </si>
  <si>
    <t>Construct standard sign board as per specification given by the Engineer</t>
  </si>
  <si>
    <t>BILL OF QUANTITIES FOR REHABILITATION OF BENANE WATER SCHEME IN LAGDERA SUB-COUNTY ,GARISSA COUNTY .</t>
  </si>
  <si>
    <t>Supply and installation of a 5.5kw Grunfos pump fitted withTesla motor</t>
  </si>
  <si>
    <t>Supply and installation of a 63A Havells changeovers witch (for manual switching between solar and grid)</t>
  </si>
  <si>
    <t>BILL NO.4 REPAIR OF PIPING SYSTEM</t>
  </si>
  <si>
    <t>Excavation of trenches and backfilling 0.5-0.6M</t>
  </si>
  <si>
    <t xml:space="preserve">Supply,lay and join 50 mm dia pvc class C pipes with necessary fittings. </t>
  </si>
  <si>
    <t xml:space="preserve">Supply,lay and join 20 mm dia pvc class C pipes with necessary fittings. </t>
  </si>
  <si>
    <t>Bush clearing along the pipeline route n.e 2m on either sides</t>
  </si>
  <si>
    <t>M2</t>
  </si>
  <si>
    <t>Provisional sum for Project Monitoring,Supervision and site meetings.</t>
  </si>
  <si>
    <t>1.1.2</t>
  </si>
  <si>
    <t>Total for bill no 2 carried forward to sammary sheet</t>
  </si>
  <si>
    <t>Total for bill no 3 carried forward to sammary sheet</t>
  </si>
  <si>
    <t>Supply and deliver  Dayliff water pump capacble of discharging 25m³/h (DC50P) with and inlet and outlet horse pipes of 20m each to de-water the well.</t>
  </si>
  <si>
    <t>3.1.2</t>
  </si>
  <si>
    <t>3.1.3</t>
  </si>
  <si>
    <t>PIPE WORK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</si>
  <si>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</si>
  <si>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</si>
  <si>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</si>
  <si>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</si>
  <si>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</si>
  <si>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</si>
  <si>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</si>
  <si>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</si>
  <si>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</si>
  <si>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4.1.10</t>
  </si>
  <si>
    <t>4.1.11</t>
  </si>
  <si>
    <t>4.1.12</t>
  </si>
  <si>
    <t>4.1.13</t>
  </si>
  <si>
    <t>4.1.14</t>
  </si>
  <si>
    <t>4.1.15</t>
  </si>
  <si>
    <t>Total for bill no 4 carried forward to sammary sheet</t>
  </si>
  <si>
    <t>WORK SUMMARY</t>
  </si>
  <si>
    <t>Preliminaries and general items</t>
  </si>
  <si>
    <t>Bill.NO.1</t>
  </si>
  <si>
    <t>Rehabilitation of infiltration well&amp;Gallary .</t>
  </si>
  <si>
    <t>Bill No.3</t>
  </si>
  <si>
    <t>BILL NO.3 EQUIPPING &amp;REPAIR</t>
  </si>
  <si>
    <t>Equipping and Repairs</t>
  </si>
  <si>
    <t>Bill No.4</t>
  </si>
  <si>
    <t>Bill.No .2</t>
  </si>
  <si>
    <t>Pipeworks</t>
  </si>
  <si>
    <t>Sub- Total</t>
  </si>
  <si>
    <t>Contingency Sum (10%)</t>
  </si>
  <si>
    <t>CONTRACT SUM CARRIED TO FORM  OF TENDER</t>
  </si>
  <si>
    <t>Repair of the infiltration well</t>
  </si>
  <si>
    <t>ls</t>
  </si>
  <si>
    <t>BILL NO 2: Rehabilitation of infiltration well and gallary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</si>
</sst>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7"/>
      <color theme="1"/>
      <name val="Times New Roman"/>
      <family val="1"/>
    </font>
    <font>
      <sz val="8"/>
      <color theme="1"/>
      <name val="Times New Roman"/>
      <family val="1"/>
    </font>
    <font>
      <b/>
      <sz val="10"/>
      <name val="Verdana"/>
      <family val="2"/>
    </font>
    <font>
      <sz val="10"/>
      <name val="Verdana"/>
      <family val="2"/>
    </font>
    <font>
      <vertAlign val="superscript"/>
      <sz val="10"/>
      <name val="Verdana"/>
      <family val="2"/>
    </font>
    <font>
      <sz val="10"/>
      <name val="Arial"/>
      <family val="2"/>
    </font>
    <font>
      <sz val="11"/>
      <name val="Calibri"/>
      <family val="2"/>
    </font>
    <font>
      <sz val="10"/>
      <name val="Times New Roman"/>
      <family val="1"/>
    </font>
    <font>
      <sz val="11"/>
      <color rgb="FF000000"/>
      <name val="Calibri"/>
      <family val="2"/>
    </font>
    <font>
      <sz val="11"/>
      <color rgb="FF3F3F76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2" fillId="2" borderId="1" applyNumberFormat="0" applyAlignment="0" applyProtection="0"/>
    <xf numFmtId="0" fontId="8" fillId="0" borderId="0"/>
    <xf numFmtId="0" fontId="9" fillId="0" borderId="0">
      <alignment vertical="center"/>
    </xf>
    <xf numFmtId="43" fontId="11" fillId="0" borderId="0">
      <protection locked="0"/>
    </xf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2" borderId="1">
      <protection locked="0"/>
    </xf>
    <xf numFmtId="0" fontId="8" fillId="0" borderId="0"/>
    <xf numFmtId="0" fontId="8" fillId="0" borderId="0"/>
    <xf numFmtId="0" fontId="8" fillId="0" borderId="0"/>
    <xf numFmtId="0" fontId="1" fillId="0" borderId="0"/>
    <xf numFmtId="0" fontId="11" fillId="3" borderId="2">
      <protection locked="0"/>
    </xf>
  </cellStyleXfs>
  <cellXfs count="48">
    <xf numFmtId="0" fontId="0" fillId="0" borderId="0" xfId="0"/>
    <xf numFmtId="0" fontId="3" fillId="0" borderId="0" xfId="0" applyFont="1" applyAlignment="1">
      <alignment vertical="center" wrapText="1"/>
    </xf>
    <xf numFmtId="0" fontId="13" fillId="0" borderId="0" xfId="0" applyFont="1"/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4" fillId="0" borderId="0" xfId="0" applyFont="1" applyAlignment="1">
      <alignment vertical="center" wrapText="1"/>
    </xf>
    <xf numFmtId="3" fontId="14" fillId="0" borderId="0" xfId="0" applyNumberFormat="1" applyFont="1" applyAlignment="1">
      <alignment horizontal="left" vertical="top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3" fontId="14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vertical="top" wrapText="1"/>
    </xf>
    <xf numFmtId="0" fontId="14" fillId="0" borderId="0" xfId="0" applyFont="1"/>
    <xf numFmtId="9" fontId="14" fillId="0" borderId="0" xfId="0" applyNumberFormat="1" applyFont="1" applyAlignment="1">
      <alignment horizontal="right" vertical="center" wrapText="1"/>
    </xf>
    <xf numFmtId="0" fontId="15" fillId="0" borderId="0" xfId="0" applyFont="1" applyAlignment="1">
      <alignment horizontal="right" wrapText="1"/>
    </xf>
    <xf numFmtId="0" fontId="14" fillId="0" borderId="3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3" fontId="14" fillId="0" borderId="4" xfId="0" applyNumberFormat="1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/>
    </xf>
    <xf numFmtId="0" fontId="15" fillId="0" borderId="4" xfId="0" applyFont="1" applyBorder="1" applyAlignment="1">
      <alignment horizontal="left" vertical="top" wrapText="1"/>
    </xf>
    <xf numFmtId="3" fontId="15" fillId="0" borderId="4" xfId="0" applyNumberFormat="1" applyFont="1" applyBorder="1" applyAlignment="1">
      <alignment horizontal="left" vertical="top" wrapText="1"/>
    </xf>
    <xf numFmtId="3" fontId="14" fillId="0" borderId="4" xfId="0" applyNumberFormat="1" applyFont="1" applyBorder="1" applyAlignment="1">
      <alignment horizontal="left" vertical="top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165" fontId="6" fillId="0" borderId="4" xfId="1" applyNumberFormat="1" applyFont="1" applyBorder="1" applyAlignment="1" applyProtection="1">
      <alignment horizontal="center" vertical="center"/>
    </xf>
    <xf numFmtId="0" fontId="14" fillId="0" borderId="4" xfId="0" applyFont="1" applyBorder="1" applyAlignment="1">
      <alignment horizontal="right" vertical="top" wrapText="1"/>
    </xf>
    <xf numFmtId="3" fontId="14" fillId="0" borderId="4" xfId="0" applyNumberFormat="1" applyFont="1" applyBorder="1" applyAlignment="1">
      <alignment horizontal="right" vertical="top" wrapText="1"/>
    </xf>
    <xf numFmtId="0" fontId="14" fillId="0" borderId="4" xfId="0" applyFont="1" applyBorder="1" applyAlignment="1">
      <alignment horizontal="right" vertical="top"/>
    </xf>
    <xf numFmtId="3" fontId="15" fillId="0" borderId="4" xfId="0" applyNumberFormat="1" applyFont="1" applyBorder="1" applyAlignment="1">
      <alignment horizontal="right" vertical="top" wrapText="1"/>
    </xf>
    <xf numFmtId="3" fontId="15" fillId="0" borderId="4" xfId="0" applyNumberFormat="1" applyFont="1" applyBorder="1" applyAlignment="1">
      <alignment horizontal="right" vertical="top"/>
    </xf>
    <xf numFmtId="164" fontId="6" fillId="0" borderId="4" xfId="1" applyFont="1" applyBorder="1" applyAlignment="1" applyProtection="1">
      <alignment horizontal="right" vertical="center"/>
    </xf>
    <xf numFmtId="164" fontId="5" fillId="0" borderId="4" xfId="1" applyFont="1" applyBorder="1" applyAlignment="1" applyProtection="1">
      <alignment horizontal="right" vertical="center"/>
    </xf>
    <xf numFmtId="0" fontId="14" fillId="0" borderId="5" xfId="0" applyFont="1" applyBorder="1" applyAlignment="1">
      <alignment horizontal="right" vertical="top" wrapText="1"/>
    </xf>
    <xf numFmtId="3" fontId="14" fillId="0" borderId="5" xfId="0" applyNumberFormat="1" applyFont="1" applyBorder="1" applyAlignment="1">
      <alignment horizontal="right" vertical="top" wrapText="1"/>
    </xf>
    <xf numFmtId="3" fontId="14" fillId="0" borderId="0" xfId="0" applyNumberFormat="1" applyFont="1" applyAlignment="1">
      <alignment horizontal="right" vertical="top" wrapText="1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top"/>
    </xf>
    <xf numFmtId="0" fontId="4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5" fillId="0" borderId="4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5" fillId="0" borderId="4" xfId="0" applyFont="1" applyBorder="1" applyAlignment="1">
      <alignment horizontal="left" vertical="top" wrapText="1" indent="10"/>
    </xf>
    <xf numFmtId="0" fontId="14" fillId="0" borderId="4" xfId="0" applyFont="1" applyBorder="1" applyAlignment="1">
      <alignment horizontal="left" vertical="top" wrapText="1"/>
    </xf>
  </cellXfs>
  <cellStyles count="18">
    <cellStyle name="Comma 2" xfId="6" xr:uid="{3E26A748-F382-42F8-8BBD-367825D33195}"/>
    <cellStyle name="Comma 2 2" xfId="7" xr:uid="{7A2B3B54-1DBB-4B58-A75C-2ED6C7D236FC}"/>
    <cellStyle name="Comma 24" xfId="8" xr:uid="{F0FE04A1-E6CD-41FD-A0B0-FE4DAE9A5874}"/>
    <cellStyle name="Comma 3" xfId="9" xr:uid="{EA217AFA-1539-4DAE-B1EA-ABB6D24B118F}"/>
    <cellStyle name="Comma 4" xfId="10" xr:uid="{706EBB9C-C42F-4B07-8F4C-2D8D55E62FD5}"/>
    <cellStyle name="Comma 5" xfId="11" xr:uid="{ED9CB002-2A76-44FB-892E-C845F8F61196}"/>
    <cellStyle name="Comma 6" xfId="5" xr:uid="{C1E28F36-0CE7-4CD0-A529-4EF53D299C06}"/>
    <cellStyle name="Comma 7" xfId="1" xr:uid="{59B1A932-0C32-458F-8558-F6F356C5B5FD}"/>
    <cellStyle name="Input 2" xfId="2" xr:uid="{7B344F87-7904-4228-8CD2-9BCD67CE4034}"/>
    <cellStyle name="Input 3" xfId="12" xr:uid="{BE8A3B07-5B64-481E-AFFD-608F0D251079}"/>
    <cellStyle name="Normal" xfId="0" builtinId="0"/>
    <cellStyle name="Normal 2" xfId="13" xr:uid="{00FA4AC5-03D2-4AA5-83AA-4969B88552A5}"/>
    <cellStyle name="Normal 3" xfId="14" xr:uid="{4EF149A0-49CB-4A77-AB16-00CFDD89AE5C}"/>
    <cellStyle name="Normal 3 2" xfId="15" xr:uid="{3E764251-BBBD-4F30-BDB8-3D7F18432E80}"/>
    <cellStyle name="Normal 3 3" xfId="16" xr:uid="{6C7FA109-FEA1-465D-B044-E4943D107259}"/>
    <cellStyle name="Normal 4" xfId="4" xr:uid="{8E21CA28-2191-4FD9-A6D9-BCE7D9E615B0}"/>
    <cellStyle name="Normal 5" xfId="3" xr:uid="{7021AFC0-ABFD-451C-A878-E776115E2FEA}"/>
    <cellStyle name="Note 2" xfId="17" xr:uid="{DD7E10EF-78AA-4327-A112-273250B2B8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24EEF-E0C1-4EC6-85BE-45CEF825127C}">
  <dimension ref="A1:G92"/>
  <sheetViews>
    <sheetView tabSelected="1" workbookViewId="0">
      <selection activeCell="A2" sqref="A2:F2"/>
    </sheetView>
  </sheetViews>
  <sheetFormatPr defaultRowHeight="15" x14ac:dyDescent="0.25"/>
  <cols>
    <col min="1" max="1" width="9.7109375" style="3" customWidth="1"/>
    <col min="2" max="2" width="33.7109375" style="3" customWidth="1"/>
    <col min="3" max="5" width="9.7109375" style="3" customWidth="1"/>
    <col min="6" max="6" width="19.7109375" style="41" customWidth="1"/>
  </cols>
  <sheetData>
    <row r="1" spans="1:6" x14ac:dyDescent="0.25">
      <c r="A1" s="45"/>
      <c r="B1" s="45"/>
      <c r="C1" s="45"/>
      <c r="D1" s="45"/>
      <c r="E1" s="45"/>
      <c r="F1" s="45"/>
    </row>
    <row r="2" spans="1:6" ht="31.5" customHeight="1" x14ac:dyDescent="0.25">
      <c r="A2" s="46" t="s">
        <v>34</v>
      </c>
      <c r="B2" s="46"/>
      <c r="C2" s="46"/>
      <c r="D2" s="46"/>
      <c r="E2" s="46"/>
      <c r="F2" s="46"/>
    </row>
    <row r="3" spans="1:6" x14ac:dyDescent="0.25">
      <c r="A3" s="16"/>
      <c r="B3" s="16"/>
      <c r="C3" s="16"/>
      <c r="D3" s="16"/>
      <c r="E3" s="16"/>
      <c r="F3" s="30"/>
    </row>
    <row r="4" spans="1:6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30" t="s">
        <v>5</v>
      </c>
    </row>
    <row r="5" spans="1:6" ht="25.5" x14ac:dyDescent="0.25">
      <c r="A5" s="16"/>
      <c r="B5" s="19" t="s">
        <v>6</v>
      </c>
      <c r="C5" s="16"/>
      <c r="D5" s="16"/>
      <c r="E5" s="16"/>
      <c r="F5" s="30"/>
    </row>
    <row r="6" spans="1:6" ht="51" x14ac:dyDescent="0.25">
      <c r="A6" s="16" t="s">
        <v>7</v>
      </c>
      <c r="B6" s="16" t="s">
        <v>21</v>
      </c>
      <c r="C6" s="16" t="s">
        <v>8</v>
      </c>
      <c r="D6" s="16">
        <v>1</v>
      </c>
      <c r="E6" s="17">
        <v>200000</v>
      </c>
      <c r="F6" s="31">
        <f>D6*E6</f>
        <v>200000</v>
      </c>
    </row>
    <row r="7" spans="1:6" ht="38.25" x14ac:dyDescent="0.25">
      <c r="A7" s="16" t="s">
        <v>44</v>
      </c>
      <c r="B7" s="16" t="s">
        <v>43</v>
      </c>
      <c r="C7" s="16" t="s">
        <v>8</v>
      </c>
      <c r="D7" s="16">
        <v>1</v>
      </c>
      <c r="E7" s="17">
        <v>150000</v>
      </c>
      <c r="F7" s="31">
        <f t="shared" ref="F7:F9" si="0">D7*E7</f>
        <v>150000</v>
      </c>
    </row>
    <row r="8" spans="1:6" ht="25.5" x14ac:dyDescent="0.25">
      <c r="A8" s="18"/>
      <c r="B8" s="16" t="s">
        <v>11</v>
      </c>
      <c r="C8" s="16" t="s">
        <v>8</v>
      </c>
      <c r="D8" s="16">
        <v>1</v>
      </c>
      <c r="E8" s="17">
        <v>150000</v>
      </c>
      <c r="F8" s="31">
        <f t="shared" si="0"/>
        <v>150000</v>
      </c>
    </row>
    <row r="9" spans="1:6" ht="38.25" x14ac:dyDescent="0.25">
      <c r="A9" s="16" t="s">
        <v>10</v>
      </c>
      <c r="B9" s="16" t="s">
        <v>33</v>
      </c>
      <c r="C9" s="16" t="s">
        <v>0</v>
      </c>
      <c r="D9" s="16">
        <v>1</v>
      </c>
      <c r="E9" s="17">
        <v>100000</v>
      </c>
      <c r="F9" s="31">
        <f t="shared" si="0"/>
        <v>100000</v>
      </c>
    </row>
    <row r="10" spans="1:6" x14ac:dyDescent="0.25">
      <c r="A10" s="18"/>
      <c r="B10" s="16"/>
      <c r="C10" s="18"/>
      <c r="D10" s="18"/>
      <c r="E10" s="18"/>
      <c r="F10" s="32"/>
    </row>
    <row r="11" spans="1:6" s="2" customFormat="1" ht="21" customHeight="1" x14ac:dyDescent="0.25">
      <c r="A11" s="19"/>
      <c r="B11" s="44" t="s">
        <v>12</v>
      </c>
      <c r="C11" s="44"/>
      <c r="D11" s="44"/>
      <c r="E11" s="44"/>
      <c r="F11" s="33">
        <f>SUM(F6:F9)</f>
        <v>600000</v>
      </c>
    </row>
    <row r="12" spans="1:6" x14ac:dyDescent="0.25">
      <c r="A12" s="16"/>
      <c r="B12" s="47"/>
      <c r="C12" s="47"/>
      <c r="D12" s="47"/>
      <c r="E12" s="47"/>
      <c r="F12" s="30"/>
    </row>
    <row r="13" spans="1:6" x14ac:dyDescent="0.25">
      <c r="A13" s="16"/>
      <c r="B13" s="44" t="s">
        <v>82</v>
      </c>
      <c r="C13" s="44"/>
      <c r="D13" s="44"/>
      <c r="E13" s="44"/>
      <c r="F13" s="44"/>
    </row>
    <row r="14" spans="1:6" x14ac:dyDescent="0.25">
      <c r="A14" s="16">
        <v>2</v>
      </c>
      <c r="B14" s="44"/>
      <c r="C14" s="44"/>
      <c r="D14" s="44"/>
      <c r="E14" s="44"/>
      <c r="F14" s="44"/>
    </row>
    <row r="15" spans="1:6" ht="25.5" x14ac:dyDescent="0.25">
      <c r="A15" s="16" t="s">
        <v>13</v>
      </c>
      <c r="B15" s="16" t="s">
        <v>14</v>
      </c>
      <c r="C15" s="16" t="s">
        <v>9</v>
      </c>
      <c r="D15" s="16">
        <v>400</v>
      </c>
      <c r="E15" s="16">
        <v>200</v>
      </c>
      <c r="F15" s="31">
        <f>D15*E15</f>
        <v>80000</v>
      </c>
    </row>
    <row r="16" spans="1:6" ht="63.75" x14ac:dyDescent="0.25">
      <c r="A16" s="16" t="s">
        <v>15</v>
      </c>
      <c r="B16" s="16" t="s">
        <v>47</v>
      </c>
      <c r="C16" s="16" t="s">
        <v>0</v>
      </c>
      <c r="D16" s="16">
        <v>1</v>
      </c>
      <c r="E16" s="17">
        <v>80000</v>
      </c>
      <c r="F16" s="31">
        <f t="shared" ref="F16:F17" si="1">D16*E16</f>
        <v>80000</v>
      </c>
    </row>
    <row r="17" spans="1:7" ht="38.25" x14ac:dyDescent="0.25">
      <c r="A17" s="16" t="s">
        <v>17</v>
      </c>
      <c r="B17" s="16" t="s">
        <v>32</v>
      </c>
      <c r="C17" s="16" t="s">
        <v>16</v>
      </c>
      <c r="D17" s="16">
        <v>30</v>
      </c>
      <c r="E17" s="17">
        <v>6000</v>
      </c>
      <c r="F17" s="31">
        <f t="shared" si="1"/>
        <v>180000</v>
      </c>
    </row>
    <row r="18" spans="1:7" x14ac:dyDescent="0.25">
      <c r="A18" s="16" t="s">
        <v>18</v>
      </c>
      <c r="B18" s="16" t="s">
        <v>80</v>
      </c>
      <c r="C18" s="18" t="s">
        <v>81</v>
      </c>
      <c r="D18" s="18">
        <v>1</v>
      </c>
      <c r="E18" s="21">
        <v>100000</v>
      </c>
      <c r="F18" s="32">
        <f>D18*E18</f>
        <v>100000</v>
      </c>
    </row>
    <row r="19" spans="1:7" s="2" customFormat="1" x14ac:dyDescent="0.25">
      <c r="A19" s="19"/>
      <c r="B19" s="44" t="s">
        <v>45</v>
      </c>
      <c r="C19" s="44"/>
      <c r="D19" s="44"/>
      <c r="E19" s="44"/>
      <c r="F19" s="34">
        <f>SUM(F15:F18)</f>
        <v>440000</v>
      </c>
    </row>
    <row r="20" spans="1:7" x14ac:dyDescent="0.25">
      <c r="A20" s="16"/>
      <c r="B20" s="18"/>
      <c r="C20" s="18"/>
      <c r="D20" s="18"/>
      <c r="E20" s="18"/>
      <c r="F20" s="32"/>
    </row>
    <row r="21" spans="1:7" x14ac:dyDescent="0.25">
      <c r="A21" s="16"/>
      <c r="B21" s="19" t="s">
        <v>72</v>
      </c>
      <c r="C21" s="16"/>
      <c r="D21" s="16"/>
      <c r="E21" s="16"/>
      <c r="F21" s="30"/>
    </row>
    <row r="22" spans="1:7" ht="38.25" x14ac:dyDescent="0.25">
      <c r="A22" s="16" t="s">
        <v>19</v>
      </c>
      <c r="B22" s="16" t="s">
        <v>35</v>
      </c>
      <c r="C22" s="16" t="s">
        <v>0</v>
      </c>
      <c r="D22" s="16">
        <v>1</v>
      </c>
      <c r="E22" s="17">
        <v>600000</v>
      </c>
      <c r="F22" s="31">
        <f>D22*E22</f>
        <v>600000</v>
      </c>
    </row>
    <row r="23" spans="1:7" ht="51" x14ac:dyDescent="0.25">
      <c r="A23" s="16" t="s">
        <v>48</v>
      </c>
      <c r="B23" s="16" t="s">
        <v>36</v>
      </c>
      <c r="C23" s="16" t="s">
        <v>0</v>
      </c>
      <c r="D23" s="16">
        <v>1</v>
      </c>
      <c r="E23" s="17">
        <v>25000</v>
      </c>
      <c r="F23" s="31">
        <f>D23*E23</f>
        <v>25000</v>
      </c>
    </row>
    <row r="24" spans="1:7" ht="38.25" x14ac:dyDescent="0.25">
      <c r="A24" s="16" t="s">
        <v>49</v>
      </c>
      <c r="B24" s="16" t="s">
        <v>22</v>
      </c>
      <c r="C24" s="16" t="s">
        <v>8</v>
      </c>
      <c r="D24" s="16">
        <v>1</v>
      </c>
      <c r="E24" s="17">
        <v>100000</v>
      </c>
      <c r="F24" s="31">
        <f t="shared" ref="F24" si="2">D24*E24</f>
        <v>100000</v>
      </c>
    </row>
    <row r="25" spans="1:7" s="2" customFormat="1" ht="15.75" customHeight="1" x14ac:dyDescent="0.25">
      <c r="A25" s="19"/>
      <c r="B25" s="44" t="s">
        <v>46</v>
      </c>
      <c r="C25" s="44"/>
      <c r="D25" s="44"/>
      <c r="E25" s="44"/>
      <c r="F25" s="33">
        <f>SUM(F22:F24)</f>
        <v>725000</v>
      </c>
    </row>
    <row r="26" spans="1:7" ht="25.5" x14ac:dyDescent="0.25">
      <c r="A26" s="16"/>
      <c r="B26" s="19" t="s">
        <v>37</v>
      </c>
      <c r="C26" s="16"/>
      <c r="D26" s="16"/>
      <c r="E26" s="17"/>
      <c r="F26" s="31"/>
      <c r="G26" s="5"/>
    </row>
    <row r="27" spans="1:7" x14ac:dyDescent="0.25">
      <c r="A27" s="22"/>
      <c r="B27" s="23" t="s">
        <v>50</v>
      </c>
      <c r="C27" s="24"/>
      <c r="D27" s="22"/>
      <c r="E27" s="22"/>
      <c r="F27" s="35">
        <v>0</v>
      </c>
      <c r="G27" s="1"/>
    </row>
    <row r="28" spans="1:7" ht="25.5" x14ac:dyDescent="0.25">
      <c r="A28" s="16" t="s">
        <v>51</v>
      </c>
      <c r="B28" s="23" t="s">
        <v>41</v>
      </c>
      <c r="C28" s="24" t="s">
        <v>42</v>
      </c>
      <c r="D28" s="22">
        <v>1600</v>
      </c>
      <c r="E28" s="22">
        <v>50</v>
      </c>
      <c r="F28" s="35">
        <f>D28*E28</f>
        <v>80000</v>
      </c>
      <c r="G28" s="1"/>
    </row>
    <row r="29" spans="1:7" ht="25.5" x14ac:dyDescent="0.25">
      <c r="A29" s="16" t="s">
        <v>52</v>
      </c>
      <c r="B29" s="23" t="s">
        <v>38</v>
      </c>
      <c r="C29" s="24"/>
      <c r="D29" s="22"/>
      <c r="E29" s="22"/>
      <c r="F29" s="35">
        <f t="shared" ref="F29:F42" si="3">D29*E29</f>
        <v>0</v>
      </c>
      <c r="G29" s="1"/>
    </row>
    <row r="30" spans="1:7" ht="38.25" x14ac:dyDescent="0.25">
      <c r="A30" s="16" t="s">
        <v>53</v>
      </c>
      <c r="B30" s="23" t="s">
        <v>39</v>
      </c>
      <c r="C30" s="24" t="s">
        <v>9</v>
      </c>
      <c r="D30" s="22">
        <v>500</v>
      </c>
      <c r="E30" s="22">
        <v>220</v>
      </c>
      <c r="F30" s="35">
        <f t="shared" si="3"/>
        <v>110000</v>
      </c>
      <c r="G30" s="42"/>
    </row>
    <row r="31" spans="1:7" ht="24" customHeight="1" x14ac:dyDescent="0.25">
      <c r="A31" s="16" t="s">
        <v>54</v>
      </c>
      <c r="B31" s="23" t="s">
        <v>40</v>
      </c>
      <c r="C31" s="24" t="s">
        <v>9</v>
      </c>
      <c r="D31" s="25">
        <v>300</v>
      </c>
      <c r="E31" s="25">
        <v>140</v>
      </c>
      <c r="F31" s="35">
        <f t="shared" si="3"/>
        <v>42000</v>
      </c>
      <c r="G31" s="42"/>
    </row>
    <row r="32" spans="1:7" x14ac:dyDescent="0.25">
      <c r="A32" s="16" t="s">
        <v>55</v>
      </c>
      <c r="B32" s="23" t="s">
        <v>23</v>
      </c>
      <c r="C32" s="26" t="s">
        <v>0</v>
      </c>
      <c r="D32" s="27">
        <v>2</v>
      </c>
      <c r="E32" s="28">
        <v>9000</v>
      </c>
      <c r="F32" s="35">
        <f t="shared" si="3"/>
        <v>18000</v>
      </c>
      <c r="G32" s="42"/>
    </row>
    <row r="33" spans="1:7" x14ac:dyDescent="0.25">
      <c r="A33" s="16" t="s">
        <v>56</v>
      </c>
      <c r="B33" s="23" t="s">
        <v>23</v>
      </c>
      <c r="C33" s="26" t="s">
        <v>0</v>
      </c>
      <c r="D33" s="27">
        <v>2</v>
      </c>
      <c r="E33" s="28">
        <v>8000</v>
      </c>
      <c r="F33" s="35">
        <f t="shared" si="3"/>
        <v>16000</v>
      </c>
      <c r="G33" s="1"/>
    </row>
    <row r="34" spans="1:7" x14ac:dyDescent="0.25">
      <c r="A34" s="16" t="s">
        <v>57</v>
      </c>
      <c r="B34" s="23" t="s">
        <v>24</v>
      </c>
      <c r="C34" s="26" t="s">
        <v>0</v>
      </c>
      <c r="D34" s="27">
        <v>5</v>
      </c>
      <c r="E34" s="28">
        <v>1500</v>
      </c>
      <c r="F34" s="35">
        <f t="shared" si="3"/>
        <v>7500</v>
      </c>
      <c r="G34" s="42"/>
    </row>
    <row r="35" spans="1:7" x14ac:dyDescent="0.25">
      <c r="A35" s="16" t="s">
        <v>58</v>
      </c>
      <c r="B35" s="23" t="s">
        <v>25</v>
      </c>
      <c r="C35" s="26" t="s">
        <v>0</v>
      </c>
      <c r="D35" s="27">
        <v>6</v>
      </c>
      <c r="E35" s="28">
        <v>600</v>
      </c>
      <c r="F35" s="35">
        <f t="shared" si="3"/>
        <v>3600</v>
      </c>
      <c r="G35" s="42"/>
    </row>
    <row r="36" spans="1:7" x14ac:dyDescent="0.25">
      <c r="A36" s="16" t="s">
        <v>59</v>
      </c>
      <c r="B36" s="23" t="s">
        <v>26</v>
      </c>
      <c r="C36" s="26" t="s">
        <v>0</v>
      </c>
      <c r="D36" s="27">
        <v>6</v>
      </c>
      <c r="E36" s="28">
        <v>500</v>
      </c>
      <c r="F36" s="35">
        <f t="shared" si="3"/>
        <v>3000</v>
      </c>
      <c r="G36" s="1"/>
    </row>
    <row r="37" spans="1:7" x14ac:dyDescent="0.25">
      <c r="A37" s="16" t="s">
        <v>60</v>
      </c>
      <c r="B37" s="23" t="s">
        <v>27</v>
      </c>
      <c r="C37" s="26" t="s">
        <v>0</v>
      </c>
      <c r="D37" s="27">
        <v>1</v>
      </c>
      <c r="E37" s="28">
        <v>5000</v>
      </c>
      <c r="F37" s="35">
        <f t="shared" si="3"/>
        <v>5000</v>
      </c>
      <c r="G37" s="1"/>
    </row>
    <row r="38" spans="1:7" x14ac:dyDescent="0.25">
      <c r="A38" s="16" t="s">
        <v>61</v>
      </c>
      <c r="B38" s="23" t="s">
        <v>28</v>
      </c>
      <c r="C38" s="26" t="s">
        <v>0</v>
      </c>
      <c r="D38" s="27">
        <v>2</v>
      </c>
      <c r="E38" s="28">
        <v>9000</v>
      </c>
      <c r="F38" s="35">
        <f t="shared" si="3"/>
        <v>18000</v>
      </c>
      <c r="G38" s="1"/>
    </row>
    <row r="39" spans="1:7" x14ac:dyDescent="0.25">
      <c r="A39" s="16" t="s">
        <v>62</v>
      </c>
      <c r="B39" s="23" t="s">
        <v>29</v>
      </c>
      <c r="C39" s="26" t="s">
        <v>0</v>
      </c>
      <c r="D39" s="27">
        <v>6</v>
      </c>
      <c r="E39" s="28">
        <v>400</v>
      </c>
      <c r="F39" s="35">
        <f t="shared" si="3"/>
        <v>2400</v>
      </c>
      <c r="G39" s="1"/>
    </row>
    <row r="40" spans="1:7" x14ac:dyDescent="0.25">
      <c r="A40" s="16" t="s">
        <v>63</v>
      </c>
      <c r="B40" s="23" t="s">
        <v>30</v>
      </c>
      <c r="C40" s="26" t="s">
        <v>0</v>
      </c>
      <c r="D40" s="27">
        <v>6</v>
      </c>
      <c r="E40" s="28">
        <v>350</v>
      </c>
      <c r="F40" s="35">
        <f t="shared" si="3"/>
        <v>2100</v>
      </c>
      <c r="G40" s="1"/>
    </row>
    <row r="41" spans="1:7" x14ac:dyDescent="0.25">
      <c r="A41" s="16" t="s">
        <v>64</v>
      </c>
      <c r="B41" s="23" t="s">
        <v>20</v>
      </c>
      <c r="C41" s="26" t="s">
        <v>0</v>
      </c>
      <c r="D41" s="27">
        <v>50</v>
      </c>
      <c r="E41" s="28">
        <v>100</v>
      </c>
      <c r="F41" s="35">
        <f t="shared" si="3"/>
        <v>5000</v>
      </c>
      <c r="G41" s="1"/>
    </row>
    <row r="42" spans="1:7" ht="38.25" x14ac:dyDescent="0.25">
      <c r="A42" s="16" t="s">
        <v>65</v>
      </c>
      <c r="B42" s="23" t="s">
        <v>31</v>
      </c>
      <c r="C42" s="26" t="s">
        <v>0</v>
      </c>
      <c r="D42" s="27">
        <v>2</v>
      </c>
      <c r="E42" s="29">
        <v>25000</v>
      </c>
      <c r="F42" s="35">
        <f t="shared" si="3"/>
        <v>50000</v>
      </c>
      <c r="G42" s="1"/>
    </row>
    <row r="43" spans="1:7" ht="15" customHeight="1" x14ac:dyDescent="0.25">
      <c r="A43" s="22"/>
      <c r="B43" s="44" t="s">
        <v>66</v>
      </c>
      <c r="C43" s="44"/>
      <c r="D43" s="44"/>
      <c r="E43" s="44"/>
      <c r="F43" s="36">
        <f>SUM(F28:F42)</f>
        <v>362600</v>
      </c>
      <c r="G43" s="5"/>
    </row>
    <row r="44" spans="1:7" x14ac:dyDescent="0.25">
      <c r="A44" s="15"/>
      <c r="B44" s="4"/>
      <c r="C44" s="4"/>
      <c r="D44" s="4"/>
      <c r="E44" s="4"/>
      <c r="F44" s="37"/>
      <c r="G44" s="42"/>
    </row>
    <row r="45" spans="1:7" x14ac:dyDescent="0.25">
      <c r="A45" s="15"/>
      <c r="B45" s="14" t="s">
        <v>67</v>
      </c>
      <c r="C45" s="4"/>
      <c r="D45" s="4"/>
      <c r="E45" s="6"/>
      <c r="F45" s="38"/>
      <c r="G45" s="42"/>
    </row>
    <row r="46" spans="1:7" x14ac:dyDescent="0.25">
      <c r="A46" s="16" t="s">
        <v>69</v>
      </c>
      <c r="B46" s="16" t="s">
        <v>68</v>
      </c>
      <c r="C46" s="16"/>
      <c r="D46" s="16"/>
      <c r="E46" s="16"/>
      <c r="F46" s="31">
        <f>F11</f>
        <v>600000</v>
      </c>
      <c r="G46" s="42"/>
    </row>
    <row r="47" spans="1:7" x14ac:dyDescent="0.25">
      <c r="A47" s="16"/>
      <c r="B47" s="16"/>
      <c r="C47" s="16"/>
      <c r="D47" s="17"/>
      <c r="E47" s="16"/>
      <c r="F47" s="31"/>
      <c r="G47" s="42"/>
    </row>
    <row r="48" spans="1:7" ht="25.5" x14ac:dyDescent="0.25">
      <c r="A48" s="16" t="s">
        <v>75</v>
      </c>
      <c r="B48" s="16" t="s">
        <v>70</v>
      </c>
      <c r="C48" s="16"/>
      <c r="D48" s="16"/>
      <c r="E48" s="16"/>
      <c r="F48" s="31">
        <f>F19</f>
        <v>440000</v>
      </c>
      <c r="G48" s="42"/>
    </row>
    <row r="49" spans="1:7" x14ac:dyDescent="0.25">
      <c r="A49" s="16"/>
      <c r="B49" s="16"/>
      <c r="C49" s="16"/>
      <c r="D49" s="16"/>
      <c r="E49" s="17"/>
      <c r="F49" s="31"/>
      <c r="G49" s="42"/>
    </row>
    <row r="50" spans="1:7" x14ac:dyDescent="0.25">
      <c r="A50" s="16" t="s">
        <v>71</v>
      </c>
      <c r="B50" s="16" t="s">
        <v>73</v>
      </c>
      <c r="C50" s="16"/>
      <c r="D50" s="16"/>
      <c r="E50" s="16"/>
      <c r="F50" s="31">
        <f>F25</f>
        <v>725000</v>
      </c>
      <c r="G50" s="1"/>
    </row>
    <row r="51" spans="1:7" x14ac:dyDescent="0.25">
      <c r="A51" s="16"/>
      <c r="B51" s="16"/>
      <c r="C51" s="16"/>
      <c r="D51" s="16"/>
      <c r="E51" s="17"/>
      <c r="F51" s="31"/>
      <c r="G51" s="1"/>
    </row>
    <row r="52" spans="1:7" x14ac:dyDescent="0.25">
      <c r="A52" s="16" t="s">
        <v>74</v>
      </c>
      <c r="B52" s="16" t="s">
        <v>76</v>
      </c>
      <c r="C52" s="16"/>
      <c r="D52" s="16"/>
      <c r="E52" s="17"/>
      <c r="F52" s="31">
        <f>F43</f>
        <v>362600</v>
      </c>
      <c r="G52" s="1"/>
    </row>
    <row r="53" spans="1:7" x14ac:dyDescent="0.25">
      <c r="A53" s="16"/>
      <c r="B53" s="16"/>
      <c r="C53" s="16"/>
      <c r="D53" s="16"/>
      <c r="E53" s="17"/>
      <c r="F53" s="31"/>
      <c r="G53" s="1"/>
    </row>
    <row r="54" spans="1:7" x14ac:dyDescent="0.25">
      <c r="A54" s="16"/>
      <c r="B54" s="16" t="s">
        <v>77</v>
      </c>
      <c r="C54" s="16"/>
      <c r="D54" s="16"/>
      <c r="E54" s="17"/>
      <c r="F54" s="31">
        <f>SUM(F46:F52)</f>
        <v>2127600</v>
      </c>
      <c r="G54" s="1"/>
    </row>
    <row r="55" spans="1:7" x14ac:dyDescent="0.25">
      <c r="A55" s="16"/>
      <c r="B55" s="16"/>
      <c r="C55" s="16"/>
      <c r="D55" s="16"/>
      <c r="E55" s="17"/>
      <c r="F55" s="31"/>
      <c r="G55" s="1"/>
    </row>
    <row r="56" spans="1:7" x14ac:dyDescent="0.25">
      <c r="A56" s="16"/>
      <c r="B56" s="16" t="s">
        <v>78</v>
      </c>
      <c r="C56" s="16"/>
      <c r="D56" s="16"/>
      <c r="E56" s="17"/>
      <c r="F56" s="31">
        <f>10%*F54</f>
        <v>212760</v>
      </c>
      <c r="G56" s="1"/>
    </row>
    <row r="57" spans="1:7" x14ac:dyDescent="0.25">
      <c r="A57" s="16"/>
      <c r="B57" s="16"/>
      <c r="C57" s="16"/>
      <c r="D57" s="16"/>
      <c r="E57" s="17"/>
      <c r="F57" s="31"/>
      <c r="G57" s="1"/>
    </row>
    <row r="58" spans="1:7" ht="25.5" x14ac:dyDescent="0.25">
      <c r="A58" s="16"/>
      <c r="B58" s="19" t="s">
        <v>79</v>
      </c>
      <c r="C58" s="19"/>
      <c r="D58" s="19"/>
      <c r="E58" s="20"/>
      <c r="F58" s="33">
        <f>SUM(F54:F56)</f>
        <v>2340360</v>
      </c>
      <c r="G58" s="1"/>
    </row>
    <row r="59" spans="1:7" x14ac:dyDescent="0.25">
      <c r="A59" s="16"/>
      <c r="B59" s="16"/>
      <c r="C59" s="16"/>
      <c r="D59" s="16"/>
      <c r="E59" s="17"/>
      <c r="F59" s="31"/>
      <c r="G59" s="1"/>
    </row>
    <row r="60" spans="1:7" x14ac:dyDescent="0.25">
      <c r="A60" s="4"/>
      <c r="B60" s="4"/>
      <c r="C60" s="4"/>
      <c r="D60" s="4"/>
      <c r="E60" s="4"/>
      <c r="F60" s="39"/>
      <c r="G60" s="1"/>
    </row>
    <row r="61" spans="1:7" x14ac:dyDescent="0.25">
      <c r="A61" s="7"/>
      <c r="B61" s="8"/>
      <c r="C61" s="8"/>
      <c r="D61" s="9"/>
      <c r="E61" s="10"/>
      <c r="F61" s="10"/>
    </row>
    <row r="62" spans="1:7" x14ac:dyDescent="0.25">
      <c r="A62" s="7"/>
      <c r="B62" s="8"/>
      <c r="C62" s="8"/>
      <c r="D62" s="9"/>
      <c r="E62" s="10"/>
      <c r="F62" s="10"/>
    </row>
    <row r="63" spans="1:7" x14ac:dyDescent="0.25">
      <c r="A63" s="7"/>
      <c r="B63" s="8"/>
      <c r="C63" s="8"/>
      <c r="D63" s="9"/>
      <c r="E63" s="10"/>
      <c r="F63" s="10"/>
    </row>
    <row r="64" spans="1:7" x14ac:dyDescent="0.25">
      <c r="A64" s="7"/>
      <c r="B64" s="8"/>
      <c r="C64" s="8"/>
      <c r="D64" s="9"/>
      <c r="E64" s="10"/>
      <c r="F64" s="10"/>
    </row>
    <row r="65" spans="1:6" x14ac:dyDescent="0.25">
      <c r="A65" s="7"/>
      <c r="B65" s="8"/>
      <c r="C65" s="8"/>
      <c r="D65" s="9"/>
      <c r="E65" s="10"/>
      <c r="F65" s="10"/>
    </row>
    <row r="66" spans="1:6" x14ac:dyDescent="0.25">
      <c r="A66" s="7"/>
      <c r="B66" s="8"/>
      <c r="C66" s="8"/>
      <c r="D66" s="9"/>
      <c r="E66" s="9"/>
      <c r="F66" s="10"/>
    </row>
    <row r="67" spans="1:6" x14ac:dyDescent="0.25">
      <c r="A67" s="7"/>
      <c r="B67" s="8"/>
      <c r="C67" s="8"/>
      <c r="D67" s="9"/>
      <c r="E67" s="9"/>
      <c r="F67" s="10"/>
    </row>
    <row r="68" spans="1:6" x14ac:dyDescent="0.25">
      <c r="A68" s="7"/>
      <c r="B68" s="8"/>
      <c r="C68" s="8"/>
      <c r="D68" s="9"/>
      <c r="E68" s="10"/>
      <c r="F68" s="10"/>
    </row>
    <row r="69" spans="1:6" x14ac:dyDescent="0.25">
      <c r="A69" s="7"/>
      <c r="B69" s="8"/>
      <c r="C69" s="8"/>
      <c r="D69" s="9"/>
      <c r="E69" s="9"/>
      <c r="F69" s="10"/>
    </row>
    <row r="70" spans="1:6" x14ac:dyDescent="0.25">
      <c r="A70" s="7"/>
      <c r="B70" s="43"/>
      <c r="C70" s="43"/>
      <c r="D70" s="43"/>
      <c r="E70" s="8"/>
      <c r="F70" s="9"/>
    </row>
    <row r="71" spans="1:6" x14ac:dyDescent="0.25">
      <c r="A71" s="8"/>
      <c r="B71" s="8"/>
      <c r="C71" s="8"/>
      <c r="D71" s="8"/>
      <c r="E71" s="8"/>
      <c r="F71" s="9"/>
    </row>
    <row r="72" spans="1:6" x14ac:dyDescent="0.25">
      <c r="A72" s="8"/>
      <c r="B72" s="8"/>
      <c r="C72" s="8"/>
      <c r="D72" s="8"/>
      <c r="E72" s="8"/>
      <c r="F72" s="9"/>
    </row>
    <row r="73" spans="1:6" x14ac:dyDescent="0.25">
      <c r="A73" s="8"/>
      <c r="B73" s="8"/>
      <c r="C73" s="8"/>
      <c r="D73" s="8"/>
      <c r="E73" s="8"/>
      <c r="F73" s="9"/>
    </row>
    <row r="74" spans="1:6" x14ac:dyDescent="0.25">
      <c r="A74" s="7"/>
      <c r="B74" s="11"/>
      <c r="C74" s="8"/>
      <c r="D74" s="9"/>
      <c r="E74" s="10"/>
      <c r="F74" s="10"/>
    </row>
    <row r="75" spans="1:6" x14ac:dyDescent="0.25">
      <c r="A75" s="8"/>
      <c r="B75" s="8"/>
      <c r="C75" s="8"/>
      <c r="D75" s="8"/>
      <c r="E75" s="8"/>
      <c r="F75" s="9"/>
    </row>
    <row r="76" spans="1:6" x14ac:dyDescent="0.25">
      <c r="A76" s="8"/>
      <c r="B76" s="8"/>
      <c r="C76" s="8"/>
      <c r="D76" s="8"/>
      <c r="E76" s="8"/>
      <c r="F76" s="9"/>
    </row>
    <row r="77" spans="1:6" x14ac:dyDescent="0.25">
      <c r="A77" s="7"/>
      <c r="B77" s="8"/>
      <c r="C77" s="8"/>
      <c r="D77" s="9"/>
      <c r="E77" s="10"/>
      <c r="F77" s="10"/>
    </row>
    <row r="78" spans="1:6" x14ac:dyDescent="0.25">
      <c r="A78" s="7"/>
      <c r="B78" s="8"/>
      <c r="C78" s="8"/>
      <c r="D78" s="9"/>
      <c r="E78" s="10"/>
      <c r="F78" s="10"/>
    </row>
    <row r="79" spans="1:6" x14ac:dyDescent="0.25">
      <c r="A79" s="7"/>
      <c r="B79" s="8"/>
      <c r="C79" s="8"/>
      <c r="D79" s="9"/>
      <c r="E79" s="10"/>
      <c r="F79" s="10"/>
    </row>
    <row r="80" spans="1:6" x14ac:dyDescent="0.25">
      <c r="A80" s="7"/>
      <c r="B80" s="43"/>
      <c r="C80" s="43"/>
      <c r="D80" s="43"/>
      <c r="E80" s="43"/>
      <c r="F80" s="10"/>
    </row>
    <row r="81" spans="1:6" x14ac:dyDescent="0.25">
      <c r="A81" s="12"/>
      <c r="B81" s="12"/>
      <c r="C81" s="12"/>
      <c r="D81" s="12"/>
      <c r="E81" s="12"/>
      <c r="F81" s="40"/>
    </row>
    <row r="82" spans="1:6" x14ac:dyDescent="0.25">
      <c r="A82" s="8"/>
      <c r="B82" s="8"/>
      <c r="C82" s="8"/>
      <c r="D82" s="8"/>
      <c r="E82" s="8"/>
      <c r="F82" s="9"/>
    </row>
    <row r="83" spans="1:6" x14ac:dyDescent="0.25">
      <c r="A83" s="8"/>
      <c r="B83" s="8"/>
      <c r="C83" s="8"/>
      <c r="D83" s="8"/>
      <c r="E83" s="8"/>
      <c r="F83" s="9"/>
    </row>
    <row r="84" spans="1:6" x14ac:dyDescent="0.25">
      <c r="A84" s="8"/>
      <c r="B84" s="8"/>
      <c r="C84" s="8"/>
      <c r="D84" s="8"/>
      <c r="E84" s="8"/>
      <c r="F84" s="9"/>
    </row>
    <row r="85" spans="1:6" x14ac:dyDescent="0.25">
      <c r="A85" s="8"/>
      <c r="B85" s="8"/>
      <c r="C85" s="8"/>
      <c r="D85" s="8"/>
      <c r="E85" s="8"/>
      <c r="F85" s="10"/>
    </row>
    <row r="86" spans="1:6" x14ac:dyDescent="0.25">
      <c r="A86" s="8"/>
      <c r="B86" s="43"/>
      <c r="C86" s="43"/>
      <c r="D86" s="43"/>
      <c r="E86" s="43"/>
      <c r="F86" s="10"/>
    </row>
    <row r="87" spans="1:6" x14ac:dyDescent="0.25">
      <c r="A87" s="8"/>
      <c r="B87" s="43"/>
      <c r="C87" s="43"/>
      <c r="D87" s="8"/>
      <c r="E87" s="8"/>
      <c r="F87" s="10"/>
    </row>
    <row r="88" spans="1:6" x14ac:dyDescent="0.25">
      <c r="A88" s="8"/>
      <c r="B88" s="8"/>
      <c r="C88" s="8"/>
      <c r="D88" s="8"/>
      <c r="E88" s="8"/>
      <c r="F88" s="9"/>
    </row>
    <row r="89" spans="1:6" x14ac:dyDescent="0.25">
      <c r="A89" s="8"/>
      <c r="B89" s="8"/>
      <c r="C89" s="8"/>
      <c r="D89" s="8"/>
      <c r="E89" s="8"/>
      <c r="F89" s="10"/>
    </row>
    <row r="90" spans="1:6" x14ac:dyDescent="0.25">
      <c r="A90" s="8"/>
      <c r="B90" s="8"/>
      <c r="C90" s="8"/>
      <c r="D90" s="8"/>
      <c r="E90" s="13"/>
      <c r="F90" s="10"/>
    </row>
    <row r="91" spans="1:6" x14ac:dyDescent="0.25">
      <c r="A91" s="8"/>
      <c r="B91" s="8"/>
      <c r="C91" s="8"/>
      <c r="D91" s="8"/>
      <c r="E91" s="8"/>
      <c r="F91" s="9"/>
    </row>
    <row r="92" spans="1:6" x14ac:dyDescent="0.25">
      <c r="A92" s="8"/>
      <c r="B92" s="8"/>
      <c r="C92" s="8"/>
      <c r="D92" s="8"/>
      <c r="E92" s="8"/>
      <c r="F92" s="10"/>
    </row>
  </sheetData>
  <mergeCells count="17">
    <mergeCell ref="B19:E19"/>
    <mergeCell ref="B25:E25"/>
    <mergeCell ref="A1:F1"/>
    <mergeCell ref="A2:F2"/>
    <mergeCell ref="B11:E11"/>
    <mergeCell ref="B12:E12"/>
    <mergeCell ref="B13:F14"/>
    <mergeCell ref="G30:G32"/>
    <mergeCell ref="G34:G35"/>
    <mergeCell ref="B86:E86"/>
    <mergeCell ref="B87:C87"/>
    <mergeCell ref="B43:E43"/>
    <mergeCell ref="G44:G45"/>
    <mergeCell ref="G46:G47"/>
    <mergeCell ref="G48:G49"/>
    <mergeCell ref="B70:D70"/>
    <mergeCell ref="B80:E80"/>
  </mergeCells>
  <phoneticPr fontId="16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Zamzam Abdinoor Dakane</cp:lastModifiedBy>
  <dcterms:created xsi:type="dcterms:W3CDTF">2025-04-27T14:56:46Z</dcterms:created>
  <dcterms:modified xsi:type="dcterms:W3CDTF">2025-05-28T12:05:08Z</dcterms:modified>
</cp:coreProperties>
</file>