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mspencer\Desktop\"/>
    </mc:Choice>
  </mc:AlternateContent>
  <xr:revisionPtr revIDLastSave="0" documentId="8_{ACA852C8-D3D9-4820-95EF-706AD5625806}" xr6:coauthVersionLast="47" xr6:coauthVersionMax="47" xr10:uidLastSave="{00000000-0000-0000-0000-000000000000}"/>
  <bookViews>
    <workbookView xWindow="2340" yWindow="1980" windowWidth="23100" windowHeight="14220" tabRatio="853" xr2:uid="{00000000-000D-0000-FFFF-FFFF00000000}"/>
  </bookViews>
  <sheets>
    <sheet name="BoQ 3 - Zadumne Water Scheme" sheetId="49" r:id="rId1"/>
  </sheets>
  <definedNames>
    <definedName name="aa" localSheetId="0">#REF!</definedName>
    <definedName name="aa">#REF!</definedName>
    <definedName name="Abi" localSheetId="0">#REF!</definedName>
    <definedName name="Abi">#REF!</definedName>
    <definedName name="Abo" localSheetId="0">#REF!</definedName>
    <definedName name="Abo">#REF!</definedName>
    <definedName name="Abonn" localSheetId="0">#REF!</definedName>
    <definedName name="Abonn">#REF!</definedName>
    <definedName name="aqw" localSheetId="0">#REF!</definedName>
    <definedName name="aqw">#REF!</definedName>
    <definedName name="ased" localSheetId="0">#REF!</definedName>
    <definedName name="ased">#REF!</definedName>
    <definedName name="asw" localSheetId="0">#REF!</definedName>
    <definedName name="asw">#REF!</definedName>
    <definedName name="Built_Print_Titles_2" localSheetId="0">#REF!</definedName>
    <definedName name="Built_Print_Titles_2">#REF!</definedName>
    <definedName name="BuiltIn_Print_Area" localSheetId="0">#REF!</definedName>
    <definedName name="BuiltIn_Print_Area">#REF!</definedName>
    <definedName name="BuiltIn_Print_Titles" localSheetId="0">#REF!</definedName>
    <definedName name="BuiltIn_Print_Titles">#REF!</definedName>
    <definedName name="BuiltIn_Print_Titles___0" localSheetId="0">#REF!</definedName>
    <definedName name="BuiltIn_Print_Titles___0">#REF!</definedName>
    <definedName name="BuiltIn_Print_Titles_1" localSheetId="0">#REF!</definedName>
    <definedName name="BuiltIn_Print_Titles_1">#REF!</definedName>
    <definedName name="BuiltIn_rint_Titles_1" localSheetId="0">#REF!</definedName>
    <definedName name="BuiltIn_rint_Titles_1">#REF!</definedName>
    <definedName name="Kalaibiama" localSheetId="0">#REF!</definedName>
    <definedName name="Kalaibiama">#REF!</definedName>
    <definedName name="Kula" localSheetId="0">#REF!</definedName>
    <definedName name="Kula">#REF!</definedName>
    <definedName name="Kula0" localSheetId="0">#REF!</definedName>
    <definedName name="Kula0">#REF!</definedName>
    <definedName name="Kulao" localSheetId="0">#REF!</definedName>
    <definedName name="Kulao">#REF!</definedName>
    <definedName name="mb" localSheetId="0">#REF!</definedName>
    <definedName name="mb">#REF!</definedName>
    <definedName name="NKO" localSheetId="0">#REF!</definedName>
    <definedName name="NKO">#REF!</definedName>
    <definedName name="Nkor" localSheetId="0">#REF!</definedName>
    <definedName name="Nkor">#REF!</definedName>
    <definedName name="NKORo" localSheetId="0">#REF!</definedName>
    <definedName name="NKORo">#REF!</definedName>
    <definedName name="ok" localSheetId="0">#REF!</definedName>
    <definedName name="ok">#REF!</definedName>
    <definedName name="_xlnm.Print_Titles" localSheetId="0">'BoQ 3 - Zadumne Water Scheme'!$1:$5</definedName>
    <definedName name="qa" localSheetId="0">#REF!</definedName>
    <definedName name="qa">#REF!</definedName>
    <definedName name="qq" localSheetId="0">#REF!</definedName>
    <definedName name="qq">#REF!</definedName>
    <definedName name="rt" localSheetId="0">#REF!</definedName>
    <definedName name="rt">#REF!</definedName>
    <definedName name="SHARED_FORMULA_0">#N/A</definedName>
    <definedName name="SHARED_FORMULA_1">#N/A</definedName>
    <definedName name="SHARED_FORMULA_10">#N/A</definedName>
    <definedName name="SHARED_FORMULA_100">#N/A</definedName>
    <definedName name="SHARED_FORMULA_101">#N/A</definedName>
    <definedName name="SHARED_FORMULA_102">#N/A</definedName>
    <definedName name="SHARED_FORMULA_103">#N/A</definedName>
    <definedName name="SHARED_FORMULA_104">#N/A</definedName>
    <definedName name="SHARED_FORMULA_105">#N/A</definedName>
    <definedName name="SHARED_FORMULA_106">#N/A</definedName>
    <definedName name="SHARED_FORMULA_107">#N/A</definedName>
    <definedName name="SHARED_FORMULA_108">#N/A</definedName>
    <definedName name="SHARED_FORMULA_109">#N/A</definedName>
    <definedName name="SHARED_FORMULA_11">#N/A</definedName>
    <definedName name="SHARED_FORMULA_110">#N/A</definedName>
    <definedName name="SHARED_FORMULA_111">#N/A</definedName>
    <definedName name="SHARED_FORMULA_112">#N/A</definedName>
    <definedName name="SHARED_FORMULA_113">#N/A</definedName>
    <definedName name="SHARED_FORMULA_114">#N/A</definedName>
    <definedName name="SHARED_FORMULA_115">#N/A</definedName>
    <definedName name="SHARED_FORMULA_116">#N/A</definedName>
    <definedName name="SHARED_FORMULA_117">#N/A</definedName>
    <definedName name="SHARED_FORMULA_118">#N/A</definedName>
    <definedName name="SHARED_FORMULA_119">#N/A</definedName>
    <definedName name="SHARED_FORMULA_12">#N/A</definedName>
    <definedName name="SHARED_FORMULA_120">#N/A</definedName>
    <definedName name="SHARED_FORMULA_121">#N/A</definedName>
    <definedName name="SHARED_FORMULA_122">#N/A</definedName>
    <definedName name="SHARED_FORMULA_123">#N/A</definedName>
    <definedName name="SHARED_FORMULA_124">#N/A</definedName>
    <definedName name="SHARED_FORMULA_125">#N/A</definedName>
    <definedName name="SHARED_FORMULA_126">#N/A</definedName>
    <definedName name="SHARED_FORMULA_127">#N/A</definedName>
    <definedName name="SHARED_FORMULA_128">#N/A</definedName>
    <definedName name="SHARED_FORMULA_129">#N/A</definedName>
    <definedName name="SHARED_FORMULA_13">#N/A</definedName>
    <definedName name="SHARED_FORMULA_130">#N/A</definedName>
    <definedName name="SHARED_FORMULA_131">#N/A</definedName>
    <definedName name="SHARED_FORMULA_132">#N/A</definedName>
    <definedName name="SHARED_FORMULA_133">#N/A</definedName>
    <definedName name="SHARED_FORMULA_134">#N/A</definedName>
    <definedName name="SHARED_FORMULA_135">#N/A</definedName>
    <definedName name="SHARED_FORMULA_136">#N/A</definedName>
    <definedName name="SHARED_FORMULA_137">#N/A</definedName>
    <definedName name="SHARED_FORMULA_138">#N/A</definedName>
    <definedName name="SHARED_FORMULA_139">#N/A</definedName>
    <definedName name="SHARED_FORMULA_14">#N/A</definedName>
    <definedName name="SHARED_FORMULA_140">#N/A</definedName>
    <definedName name="SHARED_FORMULA_141">#N/A</definedName>
    <definedName name="SHARED_FORMULA_142">#N/A</definedName>
    <definedName name="SHARED_FORMULA_143">#N/A</definedName>
    <definedName name="SHARED_FORMULA_144">#N/A</definedName>
    <definedName name="SHARED_FORMULA_145">#N/A</definedName>
    <definedName name="SHARED_FORMULA_146">#N/A</definedName>
    <definedName name="SHARED_FORMULA_147">#N/A</definedName>
    <definedName name="SHARED_FORMULA_148">#N/A</definedName>
    <definedName name="SHARED_FORMULA_149">#N/A</definedName>
    <definedName name="SHARED_FORMULA_15">#N/A</definedName>
    <definedName name="SHARED_FORMULA_150">#N/A</definedName>
    <definedName name="SHARED_FORMULA_151">#N/A</definedName>
    <definedName name="SHARED_FORMULA_152">#N/A</definedName>
    <definedName name="SHARED_FORMULA_153">#N/A</definedName>
    <definedName name="SHARED_FORMULA_154">#N/A</definedName>
    <definedName name="SHARED_FORMULA_155">#N/A</definedName>
    <definedName name="SHARED_FORMULA_156">#N/A</definedName>
    <definedName name="SHARED_FORMULA_157">#N/A</definedName>
    <definedName name="SHARED_FORMULA_158">#N/A</definedName>
    <definedName name="SHARED_FORMULA_159">#N/A</definedName>
    <definedName name="SHARED_FORMULA_16">#N/A</definedName>
    <definedName name="SHARED_FORMULA_160">#N/A</definedName>
    <definedName name="SHARED_FORMULA_161">#N/A</definedName>
    <definedName name="SHARED_FORMULA_162">#N/A</definedName>
    <definedName name="SHARED_FORMULA_163">#N/A</definedName>
    <definedName name="SHARED_FORMULA_164">#N/A</definedName>
    <definedName name="SHARED_FORMULA_165">#N/A</definedName>
    <definedName name="SHARED_FORMULA_166">#N/A</definedName>
    <definedName name="SHARED_FORMULA_167">#N/A</definedName>
    <definedName name="SHARED_FORMULA_168">#N/A</definedName>
    <definedName name="SHARED_FORMULA_169">#N/A</definedName>
    <definedName name="SHARED_FORMULA_17">#N/A</definedName>
    <definedName name="SHARED_FORMULA_170">#N/A</definedName>
    <definedName name="SHARED_FORMULA_171">#N/A</definedName>
    <definedName name="SHARED_FORMULA_172">#N/A</definedName>
    <definedName name="SHARED_FORMULA_173">#N/A</definedName>
    <definedName name="SHARED_FORMULA_174">#N/A</definedName>
    <definedName name="SHARED_FORMULA_175">#N/A</definedName>
    <definedName name="SHARED_FORMULA_176">#N/A</definedName>
    <definedName name="SHARED_FORMULA_177">#N/A</definedName>
    <definedName name="SHARED_FORMULA_178">#N/A</definedName>
    <definedName name="SHARED_FORMULA_179">#N/A</definedName>
    <definedName name="SHARED_FORMULA_18">#N/A</definedName>
    <definedName name="SHARED_FORMULA_180">#N/A</definedName>
    <definedName name="SHARED_FORMULA_181">#N/A</definedName>
    <definedName name="SHARED_FORMULA_182">#N/A</definedName>
    <definedName name="SHARED_FORMULA_183">#N/A</definedName>
    <definedName name="SHARED_FORMULA_184">#N/A</definedName>
    <definedName name="SHARED_FORMULA_185">#N/A</definedName>
    <definedName name="SHARED_FORMULA_186">#N/A</definedName>
    <definedName name="SHARED_FORMULA_187">#N/A</definedName>
    <definedName name="SHARED_FORMULA_188">#N/A</definedName>
    <definedName name="SHARED_FORMULA_189">#N/A</definedName>
    <definedName name="SHARED_FORMULA_19">#N/A</definedName>
    <definedName name="SHARED_FORMULA_190">#N/A</definedName>
    <definedName name="SHARED_FORMULA_191">#N/A</definedName>
    <definedName name="SHARED_FORMULA_192">#N/A</definedName>
    <definedName name="SHARED_FORMULA_193">#N/A</definedName>
    <definedName name="SHARED_FORMULA_194">#N/A</definedName>
    <definedName name="SHARED_FORMULA_195">#N/A</definedName>
    <definedName name="SHARED_FORMULA_196">#N/A</definedName>
    <definedName name="SHARED_FORMULA_197">#N/A</definedName>
    <definedName name="SHARED_FORMULA_198">#N/A</definedName>
    <definedName name="SHARED_FORMULA_199">#N/A</definedName>
    <definedName name="SHARED_FORMULA_2">#N/A</definedName>
    <definedName name="SHARED_FORMULA_20">#N/A</definedName>
    <definedName name="SHARED_FORMULA_200">#N/A</definedName>
    <definedName name="SHARED_FORMULA_201">#N/A</definedName>
    <definedName name="SHARED_FORMULA_202">#N/A</definedName>
    <definedName name="SHARED_FORMULA_203">#N/A</definedName>
    <definedName name="SHARED_FORMULA_204">#N/A</definedName>
    <definedName name="SHARED_FORMULA_205">#N/A</definedName>
    <definedName name="SHARED_FORMULA_206">#N/A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59">#N/A</definedName>
    <definedName name="SHARED_FORMULA_6">#N/A</definedName>
    <definedName name="SHARED_FORMULA_60">#N/A</definedName>
    <definedName name="SHARED_FORMULA_61">#N/A</definedName>
    <definedName name="SHARED_FORMULA_62">#N/A</definedName>
    <definedName name="SHARED_FORMULA_63">#N/A</definedName>
    <definedName name="SHARED_FORMULA_64">#N/A</definedName>
    <definedName name="SHARED_FORMULA_65">#N/A</definedName>
    <definedName name="SHARED_FORMULA_66">#N/A</definedName>
    <definedName name="SHARED_FORMULA_67">#N/A</definedName>
    <definedName name="SHARED_FORMULA_68">#N/A</definedName>
    <definedName name="SHARED_FORMULA_69">#N/A</definedName>
    <definedName name="SHARED_FORMULA_7">#N/A</definedName>
    <definedName name="SHARED_FORMULA_70">#N/A</definedName>
    <definedName name="SHARED_FORMULA_71">#N/A</definedName>
    <definedName name="SHARED_FORMULA_72">#N/A</definedName>
    <definedName name="SHARED_FORMULA_73">#N/A</definedName>
    <definedName name="SHARED_FORMULA_74">#N/A</definedName>
    <definedName name="SHARED_FORMULA_75">#N/A</definedName>
    <definedName name="SHARED_FORMULA_76">#N/A</definedName>
    <definedName name="SHARED_FORMULA_77">#N/A</definedName>
    <definedName name="SHARED_FORMULA_78">#N/A</definedName>
    <definedName name="SHARED_FORMULA_79">#N/A</definedName>
    <definedName name="SHARED_FORMULA_8">#N/A</definedName>
    <definedName name="SHARED_FORMULA_80">#N/A</definedName>
    <definedName name="SHARED_FORMULA_81">#N/A</definedName>
    <definedName name="SHARED_FORMULA_82">#N/A</definedName>
    <definedName name="SHARED_FORMULA_83">#N/A</definedName>
    <definedName name="SHARED_FORMULA_84">#N/A</definedName>
    <definedName name="SHARED_FORMULA_85">#N/A</definedName>
    <definedName name="SHARED_FORMULA_86">#N/A</definedName>
    <definedName name="SHARED_FORMULA_87">#N/A</definedName>
    <definedName name="SHARED_FORMULA_88">#N/A</definedName>
    <definedName name="SHARED_FORMULA_89">#N/A</definedName>
    <definedName name="SHARED_FORMULA_9">#N/A</definedName>
    <definedName name="SHARED_FORMULA_90">#N/A</definedName>
    <definedName name="SHARED_FORMULA_91">#N/A</definedName>
    <definedName name="SHARED_FORMULA_92">#N/A</definedName>
    <definedName name="SHARED_FORMULA_93">#N/A</definedName>
    <definedName name="SHARED_FORMULA_94">#N/A</definedName>
    <definedName name="SHARED_FORMULA_95">#N/A</definedName>
    <definedName name="SHARED_FORMULA_96">#N/A</definedName>
    <definedName name="SHARED_FORMULA_97">#N/A</definedName>
    <definedName name="SHARED_FORMULA_98">#N/A</definedName>
    <definedName name="SHARED_FORMULA_99">#N/A</definedName>
    <definedName name="sss" localSheetId="0">#REF!</definedName>
    <definedName name="sss">#REF!</definedName>
    <definedName name="ytr" localSheetId="0">#REF!</definedName>
    <definedName name="yt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4" i="49" l="1"/>
  <c r="F143" i="49"/>
  <c r="F144" i="49"/>
  <c r="F148" i="49"/>
  <c r="F149" i="49"/>
  <c r="F150" i="49"/>
  <c r="F151" i="49"/>
  <c r="F152" i="49"/>
  <c r="F153" i="49"/>
  <c r="F154" i="49"/>
  <c r="F155" i="49"/>
  <c r="F156" i="49"/>
  <c r="F157" i="49"/>
  <c r="F158" i="49"/>
  <c r="F142" i="49"/>
  <c r="F124" i="49"/>
  <c r="F125" i="49"/>
  <c r="F126" i="49"/>
  <c r="F127" i="49"/>
  <c r="F128" i="49"/>
  <c r="F129" i="49"/>
  <c r="F130" i="49"/>
  <c r="F131" i="49"/>
  <c r="F132" i="49"/>
  <c r="F133" i="49"/>
  <c r="F134" i="49"/>
  <c r="F135" i="49"/>
  <c r="F136" i="49"/>
  <c r="F137" i="49"/>
  <c r="F123" i="49"/>
  <c r="F113" i="49"/>
  <c r="F114" i="49"/>
  <c r="F115" i="49"/>
  <c r="F116" i="49"/>
  <c r="F117" i="49"/>
  <c r="F118" i="49"/>
  <c r="F103" i="49"/>
  <c r="F104" i="49"/>
  <c r="F105" i="49"/>
  <c r="F106" i="49"/>
  <c r="F107" i="49"/>
  <c r="F108" i="49"/>
  <c r="F109" i="49"/>
  <c r="F110" i="49"/>
  <c r="F111" i="49"/>
  <c r="F112" i="49"/>
  <c r="F102" i="49"/>
  <c r="F75" i="49"/>
  <c r="F76" i="49"/>
  <c r="F77" i="49"/>
  <c r="F78" i="49"/>
  <c r="F79" i="49"/>
  <c r="F80" i="49"/>
  <c r="F74" i="49"/>
  <c r="F56" i="49"/>
  <c r="F57" i="49"/>
  <c r="F51" i="49"/>
  <c r="F52" i="49"/>
  <c r="F53" i="49"/>
  <c r="F54" i="49"/>
  <c r="F55" i="49"/>
  <c r="F58" i="49"/>
  <c r="F59" i="49"/>
  <c r="F39" i="49"/>
  <c r="F40" i="49"/>
  <c r="F10" i="49"/>
  <c r="F11" i="49"/>
  <c r="F12" i="49"/>
  <c r="F13" i="49"/>
  <c r="F14" i="49"/>
  <c r="F15" i="49"/>
  <c r="F16" i="49"/>
  <c r="F17" i="49"/>
  <c r="F18" i="49"/>
  <c r="F19" i="49"/>
  <c r="F20" i="49"/>
  <c r="F21" i="49"/>
  <c r="F22" i="49"/>
  <c r="F23" i="49"/>
  <c r="F24" i="49"/>
  <c r="F25" i="49"/>
  <c r="F26" i="49"/>
  <c r="F9" i="49"/>
  <c r="F92" i="49" l="1"/>
  <c r="F42" i="49" l="1"/>
  <c r="F41" i="49"/>
  <c r="F173" i="49"/>
  <c r="F172" i="49"/>
  <c r="F171" i="49"/>
  <c r="F170" i="49"/>
  <c r="F168" i="49"/>
  <c r="F167" i="49"/>
  <c r="F166" i="49"/>
  <c r="F165" i="49"/>
  <c r="E160" i="49"/>
  <c r="F160" i="49" s="1"/>
  <c r="E159" i="49"/>
  <c r="F159" i="49" s="1"/>
  <c r="A133" i="49"/>
  <c r="A136" i="49" s="1"/>
  <c r="A137" i="49" s="1"/>
  <c r="A142" i="49" s="1"/>
  <c r="A146" i="49" s="1"/>
  <c r="A147" i="49" s="1"/>
  <c r="A150" i="49" s="1"/>
  <c r="A151" i="49" s="1"/>
  <c r="A156" i="49" s="1"/>
  <c r="A157" i="49" s="1"/>
  <c r="A158" i="49" s="1"/>
  <c r="A159" i="49" s="1"/>
  <c r="A160" i="49" s="1"/>
  <c r="A165" i="49" s="1"/>
  <c r="A166" i="49" s="1"/>
  <c r="A169" i="49" s="1"/>
  <c r="F122" i="49"/>
  <c r="A127" i="49"/>
  <c r="A128" i="49" s="1"/>
  <c r="A129" i="49" s="1"/>
  <c r="F120" i="49"/>
  <c r="F119" i="49"/>
  <c r="A103" i="49"/>
  <c r="A104" i="49" s="1"/>
  <c r="A105" i="49" s="1"/>
  <c r="A109" i="49" s="1"/>
  <c r="A110" i="49" s="1"/>
  <c r="A111" i="49" s="1"/>
  <c r="A112" i="49" s="1"/>
  <c r="F96" i="49"/>
  <c r="F95" i="49"/>
  <c r="E147" i="49"/>
  <c r="F147" i="49" s="1"/>
  <c r="F93" i="49"/>
  <c r="E145" i="49"/>
  <c r="F145" i="49" s="1"/>
  <c r="F88" i="49"/>
  <c r="F87" i="49"/>
  <c r="A87" i="49"/>
  <c r="A88" i="49" s="1"/>
  <c r="F86" i="49"/>
  <c r="F81" i="49"/>
  <c r="A75" i="49"/>
  <c r="A76" i="49" s="1"/>
  <c r="A80" i="49" s="1"/>
  <c r="A58" i="49"/>
  <c r="A59" i="49" s="1"/>
  <c r="F50" i="49"/>
  <c r="F47" i="49"/>
  <c r="F46" i="49"/>
  <c r="F45" i="49"/>
  <c r="F44" i="49"/>
  <c r="F43" i="49"/>
  <c r="A41" i="49"/>
  <c r="A11" i="49"/>
  <c r="A12" i="49" s="1"/>
  <c r="A13" i="49" s="1"/>
  <c r="A14" i="49" s="1"/>
  <c r="A15" i="49" s="1"/>
  <c r="F49" i="49" l="1"/>
  <c r="F66" i="49" s="1"/>
  <c r="A92" i="49"/>
  <c r="A93" i="49" s="1"/>
  <c r="F61" i="49"/>
  <c r="F68" i="49" s="1"/>
  <c r="F97" i="49"/>
  <c r="F94" i="49"/>
  <c r="E169" i="49"/>
  <c r="F169" i="49" s="1"/>
  <c r="F174" i="49" s="1"/>
  <c r="F185" i="49" s="1"/>
  <c r="F82" i="49"/>
  <c r="F198" i="49" s="1"/>
  <c r="F138" i="49"/>
  <c r="F183" i="49" s="1"/>
  <c r="F121" i="49"/>
  <c r="F182" i="49" s="1"/>
  <c r="E146" i="49"/>
  <c r="F27" i="49"/>
  <c r="F33" i="49" s="1"/>
  <c r="F146" i="49" l="1"/>
  <c r="F161" i="49" s="1"/>
  <c r="F184" i="49" s="1"/>
  <c r="F70" i="49"/>
  <c r="F196" i="49" s="1"/>
  <c r="F99" i="49"/>
  <c r="F181" i="49" s="1"/>
  <c r="F34" i="49"/>
  <c r="F194" i="49" s="1"/>
  <c r="F187" i="49" l="1"/>
  <c r="F200" i="49" s="1"/>
  <c r="F202" i="49" s="1"/>
</calcChain>
</file>

<file path=xl/sharedStrings.xml><?xml version="1.0" encoding="utf-8"?>
<sst xmlns="http://schemas.openxmlformats.org/spreadsheetml/2006/main" count="238" uniqueCount="161">
  <si>
    <t>Item No</t>
  </si>
  <si>
    <t>Description</t>
  </si>
  <si>
    <t>Unit</t>
  </si>
  <si>
    <t>Unit Price (Naira)</t>
  </si>
  <si>
    <t>Estimated Qty</t>
  </si>
  <si>
    <t>Amount</t>
  </si>
  <si>
    <t>(Naira)</t>
  </si>
  <si>
    <t>LS</t>
  </si>
  <si>
    <t>Ls</t>
  </si>
  <si>
    <t>PS</t>
  </si>
  <si>
    <t>m</t>
  </si>
  <si>
    <t xml:space="preserve">Carry out borehole cleaning and development by backwashing, jetting and airlifting </t>
  </si>
  <si>
    <t>Equip the borehole with suitable pumpset and ancillary equipment for a 24 pumping test  to establish maximum and safe yield from the borehole. Include for measurements and records of discharge water</t>
  </si>
  <si>
    <t>Carry out water quality analysis, including full bacteriological and physico-chemical analysis</t>
  </si>
  <si>
    <t>Carry out disinfection of the motorised borehole, permanent pump and riser pipes as specified</t>
  </si>
  <si>
    <t>Carry out 6-hour pump test after installation of permanent pump</t>
  </si>
  <si>
    <t>Summary Borehole Works</t>
  </si>
  <si>
    <t>Sheet 1</t>
  </si>
  <si>
    <t>Sheet 2</t>
  </si>
  <si>
    <t>Treatment Plant</t>
  </si>
  <si>
    <t>Dosing Pumps</t>
  </si>
  <si>
    <t>No</t>
  </si>
  <si>
    <t>Storage Tanks</t>
  </si>
  <si>
    <t>Gate - Welded steel open grid structure, 3.6m wide X2.1m high, double leaf</t>
  </si>
  <si>
    <t>Provide and fix welded steel gate 3.6m wide X 2.1m high, in 50mm dia galvanized steel pipe frame and 50mm X 50mm welded galvanized mesh (8 SWG), as in drawing and include for fxing to concrete support posts. Include locking latches and bolts</t>
  </si>
  <si>
    <t>Landscaping</t>
  </si>
  <si>
    <t>Allow for land scaping, including grasssing, gravel and kerbstone walkway or others as may be directed on site (Provisional Sum)</t>
  </si>
  <si>
    <t>Provide and lay kerbstone 400m deep X 200mm wide precast sections in C20/20 concrete. Include for excavations, shoring with 1:4:8 concrete and all ancillary works</t>
  </si>
  <si>
    <t>Grassing to designated areas as may be directed on site, including all surface preparation and imported humus material</t>
  </si>
  <si>
    <t>Power Supply</t>
  </si>
  <si>
    <t/>
  </si>
  <si>
    <t>Pipes and Fitting</t>
  </si>
  <si>
    <t>Clearing work</t>
  </si>
  <si>
    <t>Removal of stumps, dia: n.e. 1 m., locally disposed</t>
  </si>
  <si>
    <t>Clearance  of wayleaves, pipe dia. n.e. 160mm</t>
  </si>
  <si>
    <t>Flushing, Disinfection and Pressure Testing</t>
  </si>
  <si>
    <t>Flushing and disinfection of new pipelines</t>
  </si>
  <si>
    <t>Pressure testing of pipeline</t>
  </si>
  <si>
    <t>Provide and lay uPVC Pipes, plain ened with separate joints or socket &amp; spigot, PN 10 bars</t>
  </si>
  <si>
    <t>50mm dia</t>
  </si>
  <si>
    <t>75mm dia</t>
  </si>
  <si>
    <t xml:space="preserve">110 mm dia. </t>
  </si>
  <si>
    <t>Junctions, Double socket c/w plain ended  branch</t>
  </si>
  <si>
    <t>Tapers, Double socket, concentric,</t>
  </si>
  <si>
    <t>Adaptors and Couplings</t>
  </si>
  <si>
    <t>uPVC Flanged adaptor, flexible, NP 10</t>
  </si>
  <si>
    <t>To suit 50mm dia.</t>
  </si>
  <si>
    <t>To suit 75mm dia.</t>
  </si>
  <si>
    <t>To suit 90mm dia.</t>
  </si>
  <si>
    <t>To suit 110mm dia.</t>
  </si>
  <si>
    <t>End pieces</t>
  </si>
  <si>
    <t>Provide and lay fittings in DI/ST, PN 10 bars</t>
  </si>
  <si>
    <t>Gate Valves</t>
  </si>
  <si>
    <t>75mm dia.</t>
  </si>
  <si>
    <t>90mm dia.</t>
  </si>
  <si>
    <t>110mm dia.</t>
  </si>
  <si>
    <t>65mm dia.</t>
  </si>
  <si>
    <t>Flap Valves, flanged, to WOs (provide and install)</t>
  </si>
  <si>
    <t>Air valves,</t>
  </si>
  <si>
    <t>Provide and install flanged Air Valves, anti-shock, antisurge type, complete with fittings as shown in drawings</t>
  </si>
  <si>
    <t>Excavation and Backfilling</t>
  </si>
  <si>
    <t xml:space="preserve">Excavation and Backfilling, including bedding, compaction, </t>
  </si>
  <si>
    <t>Pipe dia n.e  110mm, max. depth 1 - 1.5m</t>
  </si>
  <si>
    <t>Concrete Chambers and Ancillaries</t>
  </si>
  <si>
    <t>Valve Chambers</t>
  </si>
  <si>
    <t>Blockwork gate valve chamber ,clear opening 750mm X 750mm, in 225mm blockwork filled solid in C10/20 concrete, depth n.e. 1.5 m. Include for lockable precast cover slabs in 950mm x 250mm x 100mm thick sections</t>
  </si>
  <si>
    <t>Reinforced concrete chamber, clear opening 750mm X 750mm, in grade 25/20 concrete, depth n.e. 1.5 m, in traffic areas.  Include for lockable precast cover slabs in 950mm x 250mm x 150mm thick sections</t>
  </si>
  <si>
    <t>Reinforced concrete Fire Hydrant chamber ,clear opening 450mm X 450mm,  depth n.e. 600mm, in grade 25/20 concrete.  Include for lockable heacy duty Cast Iron covers.</t>
  </si>
  <si>
    <t>Concrete outfall chamber  for WOs, in C20/20 concrete, as shown in drawings</t>
  </si>
  <si>
    <t>Reinstatement of Roads</t>
  </si>
  <si>
    <t>Breaking up, temporary and permanent reinstatement of tarmac roads as specified, width n.e., 900mm</t>
  </si>
  <si>
    <t>Breaking up, temporary and permanent reinstatement of unpaved roads as specified, width n.e. 900mm</t>
  </si>
  <si>
    <t>Breaking up, temporary and permanent reinstatement of concrete pavement, depth  n.e. 150mm and width n.e. 900mm</t>
  </si>
  <si>
    <t>Marker Posts</t>
  </si>
  <si>
    <t>Marker Posts for Sluice valves, Air valves, Fire hydrants , Washouts, Meters</t>
  </si>
  <si>
    <t>Service Connections</t>
  </si>
  <si>
    <t>Water standpipe, including concrete base and taphead with two outlets, as shown in drawings</t>
  </si>
  <si>
    <t>Summary Distribution Network</t>
  </si>
  <si>
    <t>Sheet 3</t>
  </si>
  <si>
    <t>Sheet 4</t>
  </si>
  <si>
    <t>Sheet 5</t>
  </si>
  <si>
    <t>BILL</t>
  </si>
  <si>
    <t>AMOUNT (NGN)</t>
  </si>
  <si>
    <t>Borehole</t>
  </si>
  <si>
    <t>Distribution Network</t>
  </si>
  <si>
    <t>Treatment Works</t>
  </si>
  <si>
    <t>Equip the borehole with suitable pump set and ancillary equipment for pump testing by constant and step and draw down tests. Test pump to establish maximum and safe yield from the borehole. Include for measurements and records of discharge water</t>
  </si>
  <si>
    <t>Carry out disinfection of borehole as specified</t>
  </si>
  <si>
    <t>Ps</t>
  </si>
  <si>
    <t>COLLECTION SHEET</t>
  </si>
  <si>
    <t>Summary Treatment Plant</t>
  </si>
  <si>
    <t xml:space="preserve">Construct reinforced concrete foundation, in accordance  with results of geophysical investigation </t>
  </si>
  <si>
    <t>Provide and place mass concrete bases (C25/20) to gate posts, 750mm X 750mm X 900mm, including excavation, preparations and backfilling</t>
  </si>
  <si>
    <t>Provide and lay granite chippings, 900 wide x 100mm thick between kerbstones for accesses</t>
  </si>
  <si>
    <t>BILL COLLECTION SHEET</t>
  </si>
  <si>
    <t>Treatment is required  for pH correction and disinfection only.</t>
  </si>
  <si>
    <t>Provide and fix reinforced concrete(C25/20) gate posts 250mm X 250mm X 3.0m long, including Y12 bars, formwork and all ancillaries</t>
  </si>
  <si>
    <t>Electrical Installations</t>
  </si>
  <si>
    <t>Provide and install distribution panel, including relays, contactors, breakers and all cabling for complete electrical operation of the scheme</t>
  </si>
  <si>
    <t>Connection to National Grid</t>
  </si>
  <si>
    <t>Masonry or blockwork air valve chamber ,clear opening 750mm X 750mm, in 225mm blockwork filled solid in C10/20 concrete, depth n.e. 1.5 m. Include for lockable precast cover slabs in 950mm x 250mm x 100mm thick sections</t>
  </si>
  <si>
    <t>50mm - 75mm dia.</t>
  </si>
  <si>
    <t>75/50mm dia.</t>
  </si>
  <si>
    <t>Sub-Total Page to Distribution Network Summary</t>
  </si>
  <si>
    <t>Sub-Total Page to Borehole Works Summary</t>
  </si>
  <si>
    <t>Sub-Total Page to Treatment Plant Summary</t>
  </si>
  <si>
    <t>Small Towns Water Supply</t>
  </si>
  <si>
    <t>Pipe dia n.e  75mm, max. depth 1 - 1.5m</t>
  </si>
  <si>
    <t>Earthing of the headworks</t>
  </si>
  <si>
    <t>Small power and lighting installations, including wiring</t>
  </si>
  <si>
    <t xml:space="preserve">Supply and install complete overhead line, 50m span, including reinforced concrete poles, cross arms, 11 kV lightining arrestor, disc insulators, 150 mm2 aluminium conductorsarrestor, disc insulators, 150 mm2 aluminium conductors all according to PHCN standards(2 span) all according to PHCN standards </t>
  </si>
  <si>
    <r>
      <t>m</t>
    </r>
    <r>
      <rPr>
        <vertAlign val="superscript"/>
        <sz val="10"/>
        <rFont val="Arial"/>
        <family val="2"/>
      </rPr>
      <t>3</t>
    </r>
  </si>
  <si>
    <r>
      <t>m</t>
    </r>
    <r>
      <rPr>
        <vertAlign val="superscript"/>
        <sz val="10"/>
        <rFont val="Arial"/>
        <family val="2"/>
      </rPr>
      <t>2</t>
    </r>
  </si>
  <si>
    <t>Supply and installation of 75 mm dia. UPVC Pipes of 10 bar flanged with all connections to form rising main</t>
  </si>
  <si>
    <t>Provide and install header pipework, in 75mm dia upvc pipes, fittings, and appurtenances including 1 no 90 deg and 2 nos 45 deg bends, air valve, gate valve, non-return valve, pressure gauge and flow meter.</t>
  </si>
  <si>
    <t>Supply and Install 3m scotch cast cable jointing kits and earthing</t>
  </si>
  <si>
    <t xml:space="preserve">Watts </t>
  </si>
  <si>
    <t>Supply and Install support strucure and frames for panels</t>
  </si>
  <si>
    <t>Supply and Install 3x6mm2 pump motor cable</t>
  </si>
  <si>
    <t>Set</t>
  </si>
  <si>
    <t>Supply and Install 4mm2 interconnector cable</t>
  </si>
  <si>
    <t>Supply and install Marine rope 10mm as antidrop for the pump</t>
  </si>
  <si>
    <t>Roll</t>
  </si>
  <si>
    <t>Power House</t>
  </si>
  <si>
    <t xml:space="preserve">Fencing - Blockwall Perimeter fenc 15m x 20m x 2.7m high </t>
  </si>
  <si>
    <t xml:space="preserve">m2 </t>
  </si>
  <si>
    <t>Pipe dia n.e  50mm, max. depth 1 - 1.5m</t>
  </si>
  <si>
    <t>ADAMAWA STATE</t>
  </si>
  <si>
    <t>Total Borehole Works to Bill 02_ ZaDumne Water Scheme Summary</t>
  </si>
  <si>
    <t>Total Treatment Plant to Bill 02_ ZaDumne Water Scheme Summary</t>
  </si>
  <si>
    <t>ZADUMNE PRIMARY SCHOOL WATER SCHEME (SONG LGA)</t>
  </si>
  <si>
    <t>Fabricate, Erect and Construction of Elevated Pressed Steel tank, 25cub.m on 9m Tower complete with, Steel tower Columns,Top &amp; Bottom Bearers, Angle bracings,Walkway Platform, handrail,Safety guage, Ladder, Bolts, Nuts, washers and associated Inlet, Outlet, Overflow Drain Pipe and Gate valves</t>
  </si>
  <si>
    <t>Supply and installation of solar pump type SQ flex +CU200 Type Grundfos or equivalent type/standard) complete with cable, starter/swithces and accessories (provisional). Note: Actual parameters to be determined only from pump-testing result after drilling.</t>
  </si>
  <si>
    <t>Total Power Supply to Bill 02_ZaDumne Water Scheme Summary</t>
  </si>
  <si>
    <t>Rehabilitation and Upgrading of 1 No Borehole at Zadumne Primary School</t>
  </si>
  <si>
    <t>Hr</t>
  </si>
  <si>
    <t>Camera inspection of existing borehole</t>
  </si>
  <si>
    <t xml:space="preserve">Prepare Technical Report (allow 1 copies) for the boreholes test pumping and  construction details. Include for borehole material logs, yields, recovery, water quality analysis (full chemical and bacteriological) and borehole vertical alignment including Operation &amp; Maintenance Manuals and drawings </t>
  </si>
  <si>
    <t>Chemical dosing set for each of Soda ash(Sodium Carbonate) and Chlorine (Calcium hypochlorite), including Dosing Pump with pumping rate 50 Litres/Hr and 4 bar working pressure, mixing tank 1000 Litres, level indicator  and chemical agitator, 12mm dia uPVC connection pipework and all ancillaries for complete system installation.</t>
  </si>
  <si>
    <t>Removal or trees, girth: n.e. 1000 m., locally disposed</t>
  </si>
  <si>
    <t>50/75mm dia. PN 9</t>
  </si>
  <si>
    <t>75/90mm dia. PN 10</t>
  </si>
  <si>
    <t>90/110mm dia. PN 11</t>
  </si>
  <si>
    <t>110/160mm dia. PN 12</t>
  </si>
  <si>
    <t>End cap 50 dia. PN 10</t>
  </si>
  <si>
    <t>End cap 75 dia. PN 10</t>
  </si>
  <si>
    <t>End cap 110 dia. PN 10</t>
  </si>
  <si>
    <t>Blank flange 75mm dia. PN 9/10</t>
  </si>
  <si>
    <t>Provide and instal flanged, non-rising spindle type with cap &amp; key, PN 10</t>
  </si>
  <si>
    <t>Provide and instal flanged, non-rising spindle type with extension spindle &amp; cap &amp; key, PN 10, to Fire Hydrant isolators &amp; W.Os</t>
  </si>
  <si>
    <t>50mm dia. PN 10</t>
  </si>
  <si>
    <t>75-110mm dia. PN 10</t>
  </si>
  <si>
    <t>50 -110mm dia, PN 9/10</t>
  </si>
  <si>
    <t xml:space="preserve">Supply and Installation of Solar Mono polycrystalline panels as in TSS </t>
  </si>
  <si>
    <t xml:space="preserve">Design and Construction of new power House with dimension of 8m x 8m </t>
  </si>
  <si>
    <t xml:space="preserve">Provide and erect barb wire perimeter fence </t>
  </si>
  <si>
    <t>Provide and instal Manual Change over switch, 150 A</t>
  </si>
  <si>
    <t>Bill 03</t>
  </si>
  <si>
    <t>Total Distribution Network to Bill 03 ZaDumne Water Scheme Summary</t>
  </si>
  <si>
    <t>Bill 03_ZaDumne Water Scheme Summary</t>
  </si>
  <si>
    <t>TOTAL BILL 03 SUMMARY CARRIED FORWARD TO GRAND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</si>
</sst>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 #,##0_-;_-* &quot;-&quot;??_-;_-@_-"/>
    <numFmt numFmtId="166" formatCode="_(* #,##0_);_(* \(#,##0\);_(* &quot;-&quot;??_);_(@_)"/>
    <numFmt numFmtId="167" formatCode="_-* #,##0.0_-;\-* #,##0.0_-;_-* &quot;-&quot;??_-;_-@_-"/>
  </numFmts>
  <fonts count="32">
    <font>
      <sz val="11"/>
      <color theme="1"/>
      <name val="Calibri"/>
      <family val="2"/>
      <scheme val="minor"/>
    </font>
    <font>
      <sz val="11"/>
      <color theme="1"/>
      <name val="Calibri"/>
      <family val="2"/>
      <scheme val="minor"/>
    </font>
    <font>
      <sz val="10"/>
      <name val="Dutch"/>
    </font>
    <font>
      <sz val="10"/>
      <name val="Arial"/>
      <family val="2"/>
    </font>
    <font>
      <sz val="11"/>
      <name val="Arial"/>
      <family val="2"/>
    </font>
    <font>
      <b/>
      <sz val="10"/>
      <name val="Arial"/>
      <family val="2"/>
    </font>
    <font>
      <sz val="11"/>
      <color theme="1"/>
      <name val="Arial"/>
      <family val="2"/>
    </font>
    <font>
      <sz val="10"/>
      <name val="Calibri"/>
      <family val="2"/>
      <scheme val="minor"/>
    </font>
    <font>
      <b/>
      <sz val="10"/>
      <name val="Calibri"/>
      <family val="2"/>
      <scheme val="minor"/>
    </font>
    <font>
      <sz val="10"/>
      <color theme="1"/>
      <name val="Calibri"/>
      <family val="2"/>
      <scheme val="minor"/>
    </font>
    <font>
      <b/>
      <sz val="12"/>
      <name val="Arial"/>
      <family val="2"/>
    </font>
    <font>
      <i/>
      <sz val="10"/>
      <name val="Arial"/>
      <family val="2"/>
    </font>
    <font>
      <b/>
      <sz val="11"/>
      <name val="Arial"/>
      <family val="2"/>
    </font>
    <font>
      <b/>
      <sz val="9"/>
      <name val="Arial"/>
      <family val="2"/>
    </font>
    <font>
      <sz val="11"/>
      <color rgb="FFFF0000"/>
      <name val="Arial"/>
      <family val="2"/>
    </font>
    <font>
      <b/>
      <sz val="14"/>
      <color theme="1"/>
      <name val="Calibri"/>
      <family val="2"/>
      <scheme val="minor"/>
    </font>
    <font>
      <b/>
      <sz val="12"/>
      <color theme="1"/>
      <name val="Calibri"/>
      <family val="2"/>
      <scheme val="minor"/>
    </font>
    <font>
      <b/>
      <sz val="14"/>
      <name val="Arial"/>
      <family val="2"/>
    </font>
    <font>
      <b/>
      <sz val="14"/>
      <color theme="1"/>
      <name val="Arial"/>
      <family val="2"/>
    </font>
    <font>
      <sz val="9"/>
      <name val="Arial"/>
      <family val="2"/>
    </font>
    <font>
      <b/>
      <sz val="14"/>
      <color rgb="FFFF0000"/>
      <name val="Calibri"/>
      <family val="2"/>
      <scheme val="minor"/>
    </font>
    <font>
      <sz val="10"/>
      <color theme="1"/>
      <name val="Arial"/>
      <family val="2"/>
    </font>
    <font>
      <b/>
      <sz val="10"/>
      <color theme="1"/>
      <name val="Arial"/>
      <family val="2"/>
    </font>
    <font>
      <i/>
      <sz val="10"/>
      <color theme="1"/>
      <name val="Arial"/>
      <family val="2"/>
    </font>
    <font>
      <b/>
      <i/>
      <sz val="10"/>
      <name val="Arial"/>
      <family val="2"/>
    </font>
    <font>
      <vertAlign val="superscript"/>
      <sz val="10"/>
      <name val="Arial"/>
      <family val="2"/>
    </font>
    <font>
      <u/>
      <sz val="10"/>
      <name val="Arial"/>
      <family val="2"/>
    </font>
    <font>
      <b/>
      <sz val="12"/>
      <color theme="1"/>
      <name val="Arial"/>
      <family val="2"/>
    </font>
    <font>
      <b/>
      <i/>
      <sz val="12"/>
      <name val="Arial"/>
      <family val="2"/>
    </font>
    <font>
      <b/>
      <i/>
      <sz val="10"/>
      <color theme="1"/>
      <name val="Arial"/>
      <family val="2"/>
    </font>
    <font>
      <sz val="12"/>
      <name val="Arial"/>
      <family val="2"/>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bottom style="dotted">
        <color indexed="64"/>
      </bottom>
      <diagonal/>
    </border>
    <border>
      <left style="double">
        <color indexed="64"/>
      </left>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tted">
        <color indexed="64"/>
      </top>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s>
  <cellStyleXfs count="18">
    <xf numFmtId="0" fontId="0" fillId="0" borderId="0"/>
    <xf numFmtId="164" fontId="1"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 fillId="0" borderId="0" applyFont="0" applyFill="0" applyBorder="0" applyAlignment="0" applyProtection="0"/>
    <xf numFmtId="0" fontId="3" fillId="0" borderId="0"/>
    <xf numFmtId="0" fontId="3" fillId="0" borderId="0"/>
    <xf numFmtId="0" fontId="3" fillId="0" borderId="0"/>
    <xf numFmtId="0" fontId="2" fillId="0" borderId="0"/>
    <xf numFmtId="0" fontId="4"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43" fontId="1" fillId="0" borderId="0" applyFont="0" applyFill="0" applyBorder="0" applyAlignment="0" applyProtection="0"/>
  </cellStyleXfs>
  <cellXfs count="274">
    <xf numFmtId="0" fontId="0" fillId="0" borderId="0" xfId="0"/>
    <xf numFmtId="165" fontId="7" fillId="0" borderId="7" xfId="2" applyNumberFormat="1" applyFont="1" applyFill="1" applyBorder="1" applyAlignment="1">
      <alignment wrapText="1"/>
    </xf>
    <xf numFmtId="165" fontId="7" fillId="0" borderId="7" xfId="2" applyNumberFormat="1" applyFont="1" applyFill="1" applyBorder="1" applyAlignment="1">
      <alignment horizontal="center" wrapText="1"/>
    </xf>
    <xf numFmtId="0" fontId="9" fillId="0" borderId="11" xfId="0" applyFont="1" applyFill="1" applyBorder="1" applyAlignment="1">
      <alignment horizontal="center" vertical="center" wrapText="1"/>
    </xf>
    <xf numFmtId="49" fontId="4" fillId="0" borderId="17" xfId="0" applyNumberFormat="1" applyFont="1" applyFill="1" applyBorder="1" applyAlignment="1">
      <alignment horizontal="center" vertical="center"/>
    </xf>
    <xf numFmtId="0" fontId="4" fillId="0" borderId="17" xfId="14" applyFont="1" applyFill="1" applyBorder="1" applyAlignment="1">
      <alignment horizontal="center" vertical="center"/>
    </xf>
    <xf numFmtId="166" fontId="4" fillId="0" borderId="17" xfId="17" applyNumberFormat="1" applyFont="1" applyFill="1" applyBorder="1" applyAlignment="1">
      <alignment horizontal="center" vertical="center"/>
    </xf>
    <xf numFmtId="0" fontId="4" fillId="0" borderId="17" xfId="1" applyNumberFormat="1" applyFont="1" applyFill="1" applyBorder="1" applyAlignment="1">
      <alignment horizontal="center" vertical="center"/>
    </xf>
    <xf numFmtId="49" fontId="4" fillId="0" borderId="17" xfId="0" applyNumberFormat="1" applyFont="1" applyFill="1" applyBorder="1" applyAlignment="1">
      <alignment vertical="center"/>
    </xf>
    <xf numFmtId="0" fontId="0" fillId="0" borderId="8" xfId="0" applyFill="1" applyBorder="1"/>
    <xf numFmtId="0" fontId="0" fillId="0" borderId="0" xfId="0" applyFont="1"/>
    <xf numFmtId="0" fontId="17" fillId="0" borderId="7" xfId="14" applyFont="1" applyBorder="1" applyAlignment="1">
      <alignment wrapText="1"/>
    </xf>
    <xf numFmtId="0" fontId="3" fillId="0" borderId="7" xfId="0" applyFont="1" applyBorder="1" applyAlignment="1">
      <alignment vertical="center" wrapText="1"/>
    </xf>
    <xf numFmtId="1" fontId="20" fillId="0" borderId="0" xfId="0" applyNumberFormat="1" applyFont="1"/>
    <xf numFmtId="0" fontId="3" fillId="0" borderId="7" xfId="10" applyFont="1" applyFill="1" applyBorder="1" applyAlignment="1">
      <alignment horizontal="center" vertical="center"/>
    </xf>
    <xf numFmtId="3" fontId="4" fillId="0" borderId="7" xfId="10" applyNumberFormat="1" applyFont="1" applyFill="1" applyBorder="1" applyAlignment="1">
      <alignment horizontal="center" vertical="center"/>
    </xf>
    <xf numFmtId="1" fontId="3" fillId="0" borderId="7" xfId="14" applyNumberFormat="1" applyFont="1" applyFill="1" applyBorder="1" applyAlignment="1">
      <alignment horizontal="center"/>
    </xf>
    <xf numFmtId="0" fontId="17" fillId="0" borderId="7" xfId="0" applyFont="1" applyFill="1" applyBorder="1" applyAlignment="1">
      <alignment horizontal="center" vertical="center" wrapText="1"/>
    </xf>
    <xf numFmtId="1" fontId="3" fillId="0" borderId="7" xfId="14" applyNumberFormat="1" applyFont="1" applyFill="1" applyBorder="1" applyAlignment="1">
      <alignment horizontal="center" vertical="center"/>
    </xf>
    <xf numFmtId="0" fontId="3" fillId="0" borderId="7" xfId="10" applyFont="1" applyFill="1" applyBorder="1" applyAlignment="1">
      <alignment horizontal="left" vertical="center" wrapText="1"/>
    </xf>
    <xf numFmtId="1" fontId="15" fillId="0" borderId="0" xfId="0" applyNumberFormat="1" applyFont="1" applyAlignment="1">
      <alignment horizontal="center"/>
    </xf>
    <xf numFmtId="0" fontId="18" fillId="0" borderId="7" xfId="0" applyFont="1" applyBorder="1" applyAlignment="1">
      <alignment wrapText="1"/>
    </xf>
    <xf numFmtId="1" fontId="16" fillId="0" borderId="0" xfId="0" applyNumberFormat="1" applyFont="1" applyAlignment="1">
      <alignment horizontal="center"/>
    </xf>
    <xf numFmtId="0" fontId="16" fillId="0" borderId="0" xfId="0" applyFont="1"/>
    <xf numFmtId="0" fontId="5" fillId="0" borderId="8" xfId="0" applyFont="1" applyFill="1" applyBorder="1" applyAlignment="1">
      <alignment horizontal="center" vertical="center" wrapText="1"/>
    </xf>
    <xf numFmtId="0" fontId="3" fillId="0" borderId="7" xfId="14" applyFont="1" applyFill="1" applyBorder="1" applyAlignment="1">
      <alignment horizontal="center" vertical="center" wrapText="1"/>
    </xf>
    <xf numFmtId="1" fontId="3" fillId="0" borderId="7" xfId="14" applyNumberFormat="1" applyFont="1" applyFill="1" applyBorder="1" applyAlignment="1">
      <alignment horizontal="center" vertical="center" wrapText="1"/>
    </xf>
    <xf numFmtId="0" fontId="3" fillId="0" borderId="7" xfId="14" applyFont="1" applyFill="1" applyBorder="1" applyAlignment="1">
      <alignment vertical="center" wrapText="1"/>
    </xf>
    <xf numFmtId="0" fontId="3" fillId="0" borderId="8" xfId="14" applyFont="1" applyFill="1" applyBorder="1" applyAlignment="1">
      <alignment horizontal="center" vertical="center" wrapText="1"/>
    </xf>
    <xf numFmtId="0" fontId="3" fillId="0" borderId="14" xfId="0" applyFont="1" applyBorder="1" applyAlignment="1">
      <alignment vertical="center" wrapText="1"/>
    </xf>
    <xf numFmtId="3" fontId="3" fillId="0" borderId="7" xfId="2" applyNumberFormat="1" applyFont="1" applyFill="1" applyBorder="1" applyAlignment="1">
      <alignment horizontal="center" vertical="center" wrapText="1"/>
    </xf>
    <xf numFmtId="0" fontId="3" fillId="0" borderId="7" xfId="14" applyFont="1" applyFill="1" applyBorder="1" applyAlignment="1">
      <alignment horizontal="left" vertical="center" wrapText="1"/>
    </xf>
    <xf numFmtId="0" fontId="3" fillId="0" borderId="8" xfId="14" applyFont="1" applyFill="1" applyBorder="1" applyAlignment="1">
      <alignment horizontal="center" wrapText="1"/>
    </xf>
    <xf numFmtId="1" fontId="3" fillId="0" borderId="7" xfId="14" applyNumberFormat="1" applyFont="1" applyBorder="1" applyAlignment="1">
      <alignment wrapText="1"/>
    </xf>
    <xf numFmtId="0" fontId="3" fillId="0" borderId="7" xfId="14" applyFont="1" applyFill="1" applyBorder="1" applyAlignment="1">
      <alignment horizontal="center" wrapText="1"/>
    </xf>
    <xf numFmtId="4" fontId="3" fillId="0" borderId="7" xfId="2" applyNumberFormat="1" applyFont="1" applyFill="1" applyBorder="1" applyAlignment="1">
      <alignment wrapText="1"/>
    </xf>
    <xf numFmtId="1" fontId="3" fillId="0" borderId="7" xfId="14" applyNumberFormat="1" applyFont="1" applyFill="1" applyBorder="1" applyAlignment="1">
      <alignment horizontal="center" wrapText="1"/>
    </xf>
    <xf numFmtId="0" fontId="5" fillId="0" borderId="7" xfId="14" applyFont="1" applyFill="1" applyBorder="1" applyAlignment="1">
      <alignment horizontal="left" wrapText="1"/>
    </xf>
    <xf numFmtId="0" fontId="3" fillId="0" borderId="7" xfId="14" applyFont="1" applyFill="1" applyBorder="1" applyAlignment="1">
      <alignment horizontal="left" wrapText="1"/>
    </xf>
    <xf numFmtId="165" fontId="3" fillId="0" borderId="8" xfId="2" applyNumberFormat="1" applyFont="1" applyFill="1" applyBorder="1" applyAlignment="1">
      <alignment wrapText="1"/>
    </xf>
    <xf numFmtId="1" fontId="21" fillId="0" borderId="7" xfId="0" applyNumberFormat="1" applyFont="1" applyBorder="1" applyAlignment="1">
      <alignment horizontal="center" vertical="top" wrapText="1"/>
    </xf>
    <xf numFmtId="0" fontId="23" fillId="0" borderId="35" xfId="0" applyFont="1" applyBorder="1" applyAlignment="1">
      <alignment vertical="top" wrapText="1"/>
    </xf>
    <xf numFmtId="0" fontId="21" fillId="0" borderId="35" xfId="0" applyFont="1" applyBorder="1" applyAlignment="1">
      <alignment horizontal="center" wrapText="1"/>
    </xf>
    <xf numFmtId="0" fontId="21" fillId="0" borderId="7" xfId="0" applyFont="1" applyBorder="1" applyAlignment="1">
      <alignment horizontal="center" wrapText="1"/>
    </xf>
    <xf numFmtId="0" fontId="21" fillId="0" borderId="7" xfId="0" applyFont="1" applyBorder="1" applyAlignment="1">
      <alignment horizontal="center" vertical="top" wrapText="1"/>
    </xf>
    <xf numFmtId="1" fontId="3" fillId="0" borderId="7" xfId="0" applyNumberFormat="1" applyFont="1" applyFill="1" applyBorder="1" applyAlignment="1">
      <alignment horizontal="center" vertical="top" wrapText="1"/>
    </xf>
    <xf numFmtId="0" fontId="11" fillId="0" borderId="7" xfId="0" applyFont="1" applyFill="1" applyBorder="1" applyAlignment="1">
      <alignment horizontal="left" vertical="center" wrapText="1"/>
    </xf>
    <xf numFmtId="0" fontId="3" fillId="0" borderId="7" xfId="0" applyFont="1" applyFill="1" applyBorder="1" applyAlignment="1" applyProtection="1">
      <alignment horizontal="center" vertical="center" wrapText="1"/>
      <protection locked="0"/>
    </xf>
    <xf numFmtId="0" fontId="3" fillId="0" borderId="10" xfId="10" applyFont="1" applyFill="1" applyBorder="1" applyAlignment="1">
      <alignment horizontal="left" vertical="center" wrapText="1"/>
    </xf>
    <xf numFmtId="0" fontId="3" fillId="0" borderId="10" xfId="0" applyFont="1" applyFill="1" applyBorder="1" applyAlignment="1" applyProtection="1">
      <alignment horizontal="center" vertical="center" wrapText="1"/>
      <protection locked="0"/>
    </xf>
    <xf numFmtId="49" fontId="3" fillId="0" borderId="7" xfId="0" applyNumberFormat="1" applyFont="1" applyFill="1" applyBorder="1" applyAlignment="1">
      <alignment horizontal="justify" vertical="top"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center" wrapText="1"/>
    </xf>
    <xf numFmtId="0" fontId="21" fillId="0" borderId="7" xfId="0" applyFont="1" applyBorder="1" applyAlignment="1">
      <alignment vertical="top" wrapText="1"/>
    </xf>
    <xf numFmtId="1" fontId="21" fillId="0" borderId="8" xfId="0" applyNumberFormat="1" applyFont="1" applyBorder="1" applyAlignment="1">
      <alignment horizontal="center" vertical="top" wrapText="1"/>
    </xf>
    <xf numFmtId="0" fontId="24" fillId="0" borderId="7" xfId="14" applyFont="1" applyFill="1" applyBorder="1" applyAlignment="1">
      <alignment vertical="top" wrapText="1"/>
    </xf>
    <xf numFmtId="0" fontId="3" fillId="0" borderId="7" xfId="10" applyFont="1" applyFill="1" applyBorder="1" applyAlignment="1">
      <alignment horizontal="center" vertical="center" wrapText="1"/>
    </xf>
    <xf numFmtId="3" fontId="3" fillId="0" borderId="7" xfId="10" applyNumberFormat="1" applyFont="1" applyFill="1" applyBorder="1" applyAlignment="1">
      <alignment horizontal="center" vertical="center" wrapText="1"/>
    </xf>
    <xf numFmtId="1" fontId="3" fillId="0" borderId="7" xfId="14" applyNumberFormat="1" applyFont="1" applyFill="1" applyBorder="1" applyAlignment="1">
      <alignment horizontal="center" vertical="top" wrapText="1"/>
    </xf>
    <xf numFmtId="3" fontId="3" fillId="0" borderId="7" xfId="10" applyNumberFormat="1" applyFont="1" applyFill="1" applyBorder="1" applyAlignment="1">
      <alignment horizontal="center" vertical="center"/>
    </xf>
    <xf numFmtId="3" fontId="3" fillId="0" borderId="7" xfId="10" applyNumberFormat="1" applyFont="1" applyFill="1" applyBorder="1" applyAlignment="1">
      <alignment horizontal="center" wrapText="1"/>
    </xf>
    <xf numFmtId="0" fontId="5" fillId="0" borderId="7" xfId="0" applyFont="1" applyFill="1" applyBorder="1" applyAlignment="1">
      <alignment horizontal="left" vertical="center" wrapText="1"/>
    </xf>
    <xf numFmtId="165" fontId="3" fillId="0" borderId="7" xfId="2" applyNumberFormat="1" applyFont="1" applyFill="1" applyBorder="1" applyAlignment="1">
      <alignment wrapText="1"/>
    </xf>
    <xf numFmtId="1" fontId="5" fillId="0" borderId="7" xfId="0" applyNumberFormat="1" applyFont="1" applyFill="1" applyBorder="1" applyAlignment="1">
      <alignment horizontal="center" vertical="center" wrapText="1"/>
    </xf>
    <xf numFmtId="0" fontId="24" fillId="0" borderId="7" xfId="0" applyFont="1" applyFill="1" applyBorder="1" applyAlignment="1">
      <alignment horizontal="left" vertical="center" wrapText="1"/>
    </xf>
    <xf numFmtId="0" fontId="3" fillId="0" borderId="7" xfId="0" applyFont="1" applyFill="1" applyBorder="1" applyAlignment="1">
      <alignment horizontal="left" vertical="center" wrapText="1"/>
    </xf>
    <xf numFmtId="0" fontId="11" fillId="0" borderId="7" xfId="0" applyFont="1" applyFill="1" applyBorder="1" applyAlignment="1">
      <alignment wrapText="1"/>
    </xf>
    <xf numFmtId="165" fontId="3" fillId="0" borderId="7" xfId="2" applyNumberFormat="1" applyFont="1" applyFill="1" applyBorder="1" applyAlignment="1">
      <alignment horizontal="center" wrapText="1"/>
    </xf>
    <xf numFmtId="0" fontId="3" fillId="0" borderId="7" xfId="0" applyFont="1" applyFill="1" applyBorder="1" applyAlignment="1">
      <alignment wrapText="1"/>
    </xf>
    <xf numFmtId="0" fontId="26" fillId="0" borderId="7" xfId="0" applyFont="1" applyFill="1" applyBorder="1" applyAlignment="1">
      <alignment wrapText="1"/>
    </xf>
    <xf numFmtId="1" fontId="3" fillId="0" borderId="8" xfId="14" applyNumberFormat="1" applyFont="1" applyFill="1" applyBorder="1" applyAlignment="1">
      <alignment horizontal="center" wrapText="1"/>
    </xf>
    <xf numFmtId="165" fontId="3" fillId="0" borderId="8" xfId="2" applyNumberFormat="1" applyFont="1" applyFill="1" applyBorder="1" applyAlignment="1">
      <alignment horizontal="center" wrapText="1"/>
    </xf>
    <xf numFmtId="1" fontId="3" fillId="0" borderId="7" xfId="0" applyNumberFormat="1" applyFont="1" applyFill="1" applyBorder="1" applyAlignment="1">
      <alignment horizontal="center" wrapText="1"/>
    </xf>
    <xf numFmtId="1" fontId="5" fillId="0" borderId="7" xfId="0" applyNumberFormat="1" applyFont="1" applyFill="1" applyBorder="1" applyAlignment="1">
      <alignment wrapText="1"/>
    </xf>
    <xf numFmtId="1" fontId="11" fillId="0" borderId="7" xfId="0" applyNumberFormat="1" applyFont="1" applyFill="1" applyBorder="1" applyAlignment="1">
      <alignment horizontal="center" wrapText="1"/>
    </xf>
    <xf numFmtId="0" fontId="11" fillId="0" borderId="7" xfId="0" applyFont="1" applyFill="1" applyBorder="1" applyAlignment="1">
      <alignment horizontal="center" wrapText="1"/>
    </xf>
    <xf numFmtId="165" fontId="11" fillId="0" borderId="7" xfId="2" applyNumberFormat="1" applyFont="1" applyFill="1" applyBorder="1" applyAlignment="1">
      <alignment horizontal="center" wrapText="1"/>
    </xf>
    <xf numFmtId="0" fontId="5" fillId="0" borderId="7" xfId="0" applyFont="1" applyFill="1" applyBorder="1" applyAlignment="1">
      <alignment wrapText="1"/>
    </xf>
    <xf numFmtId="0" fontId="3" fillId="0" borderId="7" xfId="0" applyFont="1" applyFill="1" applyBorder="1" applyAlignment="1">
      <alignment vertical="center" wrapText="1"/>
    </xf>
    <xf numFmtId="0" fontId="3" fillId="0" borderId="7" xfId="15" applyFont="1" applyFill="1" applyBorder="1" applyAlignment="1">
      <alignment wrapText="1"/>
    </xf>
    <xf numFmtId="0" fontId="5" fillId="0" borderId="7" xfId="14" applyFont="1" applyBorder="1" applyAlignment="1">
      <alignment wrapText="1"/>
    </xf>
    <xf numFmtId="0" fontId="3" fillId="0" borderId="7" xfId="0" applyFont="1" applyBorder="1" applyAlignment="1">
      <alignment wrapText="1"/>
    </xf>
    <xf numFmtId="0" fontId="3" fillId="0" borderId="7" xfId="14" applyFont="1" applyBorder="1" applyAlignment="1">
      <alignment wrapText="1"/>
    </xf>
    <xf numFmtId="165" fontId="3" fillId="0" borderId="7" xfId="2" applyNumberFormat="1" applyFont="1" applyFill="1" applyBorder="1" applyAlignment="1">
      <alignment horizontal="right" wrapText="1"/>
    </xf>
    <xf numFmtId="164" fontId="3" fillId="0" borderId="7" xfId="2" applyNumberFormat="1" applyFont="1" applyFill="1" applyBorder="1" applyAlignment="1">
      <alignment vertical="center" wrapText="1"/>
    </xf>
    <xf numFmtId="164" fontId="5" fillId="2" borderId="4" xfId="1" quotePrefix="1" applyNumberFormat="1" applyFont="1" applyFill="1" applyBorder="1" applyAlignment="1">
      <alignment vertical="center" wrapText="1"/>
    </xf>
    <xf numFmtId="164" fontId="3" fillId="0" borderId="8" xfId="2" applyNumberFormat="1" applyFont="1" applyFill="1" applyBorder="1" applyAlignment="1">
      <alignment wrapText="1"/>
    </xf>
    <xf numFmtId="164" fontId="3" fillId="0" borderId="7" xfId="2" applyNumberFormat="1" applyFont="1" applyFill="1" applyBorder="1" applyAlignment="1">
      <alignment wrapText="1"/>
    </xf>
    <xf numFmtId="164" fontId="21" fillId="0" borderId="7" xfId="1" applyNumberFormat="1" applyFont="1" applyBorder="1" applyAlignment="1">
      <alignment horizontal="right" wrapText="1"/>
    </xf>
    <xf numFmtId="3" fontId="3" fillId="0" borderId="1" xfId="2" applyNumberFormat="1" applyFont="1" applyFill="1" applyBorder="1" applyAlignment="1">
      <alignment vertical="center"/>
    </xf>
    <xf numFmtId="164" fontId="5" fillId="4" borderId="4" xfId="2" applyNumberFormat="1" applyFont="1" applyFill="1" applyBorder="1" applyAlignment="1">
      <alignment vertical="center" wrapText="1"/>
    </xf>
    <xf numFmtId="164" fontId="5" fillId="0" borderId="8" xfId="2" applyNumberFormat="1" applyFont="1" applyFill="1" applyBorder="1" applyAlignment="1">
      <alignment vertical="center" wrapText="1"/>
    </xf>
    <xf numFmtId="3" fontId="3" fillId="0" borderId="1" xfId="2" applyNumberFormat="1" applyFont="1" applyFill="1" applyBorder="1" applyAlignment="1"/>
    <xf numFmtId="164" fontId="5" fillId="2" borderId="4" xfId="3" quotePrefix="1" applyNumberFormat="1" applyFont="1" applyFill="1" applyBorder="1" applyAlignment="1">
      <alignment vertical="center" wrapText="1"/>
    </xf>
    <xf numFmtId="3" fontId="3" fillId="5" borderId="7" xfId="2" applyNumberFormat="1" applyFont="1" applyFill="1" applyBorder="1" applyAlignment="1">
      <alignment horizontal="center" wrapText="1"/>
    </xf>
    <xf numFmtId="3" fontId="3" fillId="5" borderId="7" xfId="12" applyNumberFormat="1" applyFont="1" applyFill="1" applyBorder="1" applyAlignment="1">
      <alignment horizontal="center" wrapText="1"/>
    </xf>
    <xf numFmtId="3" fontId="3" fillId="5" borderId="1" xfId="12" applyNumberFormat="1" applyFont="1" applyFill="1" applyBorder="1" applyAlignment="1">
      <alignment horizontal="center"/>
    </xf>
    <xf numFmtId="3" fontId="11" fillId="5" borderId="7" xfId="12" applyNumberFormat="1" applyFont="1" applyFill="1" applyBorder="1" applyAlignment="1">
      <alignment horizontal="center" wrapText="1"/>
    </xf>
    <xf numFmtId="3" fontId="3" fillId="5" borderId="1" xfId="0" applyNumberFormat="1" applyFont="1" applyFill="1" applyBorder="1" applyAlignment="1">
      <alignment horizontal="center" vertical="center"/>
    </xf>
    <xf numFmtId="0" fontId="3" fillId="5" borderId="7" xfId="0" applyFont="1" applyFill="1" applyBorder="1" applyAlignment="1">
      <alignment wrapText="1"/>
    </xf>
    <xf numFmtId="164" fontId="3" fillId="0" borderId="8" xfId="2" applyNumberFormat="1" applyFont="1" applyFill="1" applyBorder="1" applyAlignment="1">
      <alignment horizontal="center" wrapText="1"/>
    </xf>
    <xf numFmtId="164" fontId="8" fillId="3" borderId="5" xfId="13" applyNumberFormat="1" applyFont="1" applyFill="1" applyBorder="1" applyAlignment="1">
      <alignment horizontal="centerContinuous" vertical="center" wrapText="1"/>
    </xf>
    <xf numFmtId="164" fontId="8" fillId="3" borderId="6" xfId="13" applyNumberFormat="1" applyFont="1" applyFill="1" applyBorder="1" applyAlignment="1">
      <alignment horizontal="center" vertical="center"/>
    </xf>
    <xf numFmtId="164" fontId="9" fillId="0" borderId="8" xfId="0" applyNumberFormat="1" applyFont="1" applyFill="1" applyBorder="1" applyAlignment="1">
      <alignment horizontal="center" vertical="center" wrapText="1"/>
    </xf>
    <xf numFmtId="164" fontId="0" fillId="0" borderId="0" xfId="0" applyNumberFormat="1"/>
    <xf numFmtId="3" fontId="4" fillId="0" borderId="36" xfId="2" applyNumberFormat="1" applyFont="1" applyFill="1" applyBorder="1" applyAlignment="1">
      <alignment vertical="center"/>
    </xf>
    <xf numFmtId="3" fontId="4" fillId="0" borderId="1" xfId="2" applyNumberFormat="1" applyFont="1" applyFill="1" applyBorder="1" applyAlignment="1">
      <alignment vertical="center"/>
    </xf>
    <xf numFmtId="3" fontId="4" fillId="0" borderId="1" xfId="2" applyNumberFormat="1" applyFont="1" applyFill="1" applyBorder="1" applyAlignment="1">
      <alignment horizontal="right" vertical="center"/>
    </xf>
    <xf numFmtId="3" fontId="3" fillId="0" borderId="14" xfId="2" applyNumberFormat="1" applyFont="1" applyFill="1" applyBorder="1" applyAlignment="1"/>
    <xf numFmtId="3" fontId="3" fillId="5" borderId="1" xfId="2" applyNumberFormat="1" applyFont="1" applyFill="1" applyBorder="1" applyAlignment="1">
      <alignment horizontal="center"/>
    </xf>
    <xf numFmtId="3" fontId="3" fillId="5" borderId="36" xfId="12" applyNumberFormat="1" applyFont="1" applyFill="1" applyBorder="1" applyAlignment="1">
      <alignment horizontal="center"/>
    </xf>
    <xf numFmtId="164" fontId="16" fillId="0" borderId="0" xfId="0" applyNumberFormat="1" applyFont="1" applyAlignment="1">
      <alignment horizontal="right"/>
    </xf>
    <xf numFmtId="164" fontId="16" fillId="0" borderId="0" xfId="0" applyNumberFormat="1" applyFont="1" applyAlignment="1">
      <alignment horizontal="center"/>
    </xf>
    <xf numFmtId="164" fontId="14" fillId="0" borderId="17" xfId="17" applyNumberFormat="1" applyFont="1" applyFill="1" applyBorder="1" applyAlignment="1">
      <alignment vertical="center"/>
    </xf>
    <xf numFmtId="164" fontId="21" fillId="0" borderId="7" xfId="1" applyNumberFormat="1" applyFont="1" applyBorder="1" applyAlignment="1">
      <alignment horizontal="right" vertical="center" wrapText="1"/>
    </xf>
    <xf numFmtId="0" fontId="27" fillId="0" borderId="7" xfId="0" applyFont="1" applyFill="1" applyBorder="1" applyAlignment="1">
      <alignment horizontal="left" vertical="center" wrapText="1"/>
    </xf>
    <xf numFmtId="0" fontId="21" fillId="0" borderId="7" xfId="0" applyFont="1" applyFill="1" applyBorder="1" applyAlignment="1">
      <alignment horizontal="center" vertical="center" wrapText="1"/>
    </xf>
    <xf numFmtId="164" fontId="21" fillId="0" borderId="7" xfId="0" applyNumberFormat="1" applyFont="1" applyFill="1" applyBorder="1" applyAlignment="1">
      <alignment horizontal="center" vertical="center" wrapText="1"/>
    </xf>
    <xf numFmtId="3" fontId="3" fillId="0" borderId="7" xfId="2" applyNumberFormat="1" applyFont="1" applyFill="1" applyBorder="1" applyAlignment="1">
      <alignment vertical="center" wrapText="1"/>
    </xf>
    <xf numFmtId="1" fontId="3" fillId="0" borderId="6" xfId="14"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 fontId="3" fillId="0" borderId="8" xfId="14" applyNumberFormat="1" applyFont="1" applyFill="1" applyBorder="1" applyAlignment="1">
      <alignment horizontal="center" vertical="center" wrapText="1"/>
    </xf>
    <xf numFmtId="165" fontId="3" fillId="0" borderId="11" xfId="2" applyNumberFormat="1" applyFont="1" applyFill="1" applyBorder="1" applyAlignment="1">
      <alignment vertical="center" wrapText="1"/>
    </xf>
    <xf numFmtId="0" fontId="3" fillId="0" borderId="7" xfId="2" applyNumberFormat="1" applyFont="1" applyFill="1" applyBorder="1" applyAlignment="1">
      <alignment horizontal="center" vertical="center" wrapText="1"/>
    </xf>
    <xf numFmtId="164" fontId="3" fillId="0" borderId="17" xfId="2" applyNumberFormat="1" applyFont="1" applyFill="1" applyBorder="1" applyAlignment="1">
      <alignment wrapText="1"/>
    </xf>
    <xf numFmtId="0" fontId="3" fillId="0" borderId="8" xfId="14" applyFont="1" applyBorder="1" applyAlignment="1">
      <alignment wrapText="1"/>
    </xf>
    <xf numFmtId="0" fontId="22" fillId="0" borderId="7" xfId="0" applyFont="1" applyFill="1" applyBorder="1" applyAlignment="1">
      <alignment horizontal="center" vertical="top" wrapText="1"/>
    </xf>
    <xf numFmtId="0" fontId="28" fillId="0" borderId="7" xfId="14" applyFont="1" applyFill="1" applyBorder="1" applyAlignment="1">
      <alignment horizontal="left" vertical="center" wrapText="1"/>
    </xf>
    <xf numFmtId="164" fontId="21" fillId="0" borderId="7" xfId="1" applyFont="1" applyBorder="1" applyAlignment="1">
      <alignment horizontal="center" vertical="top" wrapText="1"/>
    </xf>
    <xf numFmtId="164" fontId="22" fillId="0" borderId="7" xfId="1" applyNumberFormat="1" applyFont="1" applyBorder="1" applyAlignment="1">
      <alignment horizontal="center" vertical="top" wrapText="1"/>
    </xf>
    <xf numFmtId="0" fontId="23" fillId="0" borderId="7" xfId="0" applyFont="1" applyBorder="1" applyAlignment="1">
      <alignment vertical="top" wrapText="1"/>
    </xf>
    <xf numFmtId="167" fontId="3" fillId="0" borderId="7" xfId="2" applyNumberFormat="1" applyFont="1" applyFill="1" applyBorder="1" applyAlignment="1">
      <alignment vertical="center" wrapText="1"/>
    </xf>
    <xf numFmtId="0" fontId="3" fillId="0" borderId="10" xfId="0" applyFont="1" applyFill="1" applyBorder="1" applyAlignment="1">
      <alignment horizontal="center" vertical="center" wrapText="1"/>
    </xf>
    <xf numFmtId="167" fontId="3" fillId="0" borderId="10" xfId="2" applyNumberFormat="1" applyFont="1" applyFill="1" applyBorder="1" applyAlignment="1">
      <alignment vertical="center" wrapText="1"/>
    </xf>
    <xf numFmtId="3" fontId="3" fillId="0" borderId="10" xfId="2" applyNumberFormat="1" applyFont="1" applyFill="1" applyBorder="1" applyAlignment="1">
      <alignment horizontal="center" vertical="center" wrapText="1"/>
    </xf>
    <xf numFmtId="164" fontId="21" fillId="0" borderId="10" xfId="1" applyNumberFormat="1" applyFont="1" applyBorder="1" applyAlignment="1">
      <alignment horizontal="right" vertical="center" wrapText="1"/>
    </xf>
    <xf numFmtId="164" fontId="22" fillId="4" borderId="4" xfId="1" applyNumberFormat="1" applyFont="1" applyFill="1" applyBorder="1" applyAlignment="1">
      <alignment horizontal="right" vertical="center" wrapText="1"/>
    </xf>
    <xf numFmtId="0" fontId="5" fillId="0" borderId="7" xfId="0" applyFont="1" applyFill="1" applyBorder="1" applyAlignment="1">
      <alignment horizontal="center" vertical="center" wrapText="1"/>
    </xf>
    <xf numFmtId="1" fontId="19" fillId="0" borderId="7" xfId="0" applyNumberFormat="1" applyFont="1" applyFill="1" applyBorder="1" applyAlignment="1">
      <alignment horizontal="center" vertical="center"/>
    </xf>
    <xf numFmtId="0" fontId="19" fillId="0" borderId="7" xfId="14" applyFont="1" applyFill="1" applyBorder="1" applyAlignment="1">
      <alignment horizontal="center"/>
    </xf>
    <xf numFmtId="0" fontId="3" fillId="0" borderId="7" xfId="0" applyFont="1" applyFill="1" applyBorder="1" applyAlignment="1">
      <alignment horizontal="center" vertical="top" wrapText="1"/>
    </xf>
    <xf numFmtId="2" fontId="3" fillId="0" borderId="7" xfId="0" applyNumberFormat="1" applyFont="1" applyFill="1" applyBorder="1" applyAlignment="1">
      <alignment horizontal="center" vertical="top" wrapText="1"/>
    </xf>
    <xf numFmtId="3" fontId="3" fillId="0" borderId="7" xfId="12" applyNumberFormat="1" applyFont="1" applyFill="1" applyBorder="1" applyAlignment="1">
      <alignment horizontal="center" vertical="center" wrapText="1"/>
    </xf>
    <xf numFmtId="3" fontId="3" fillId="0" borderId="7" xfId="12" applyNumberFormat="1" applyFont="1" applyFill="1" applyBorder="1" applyAlignment="1">
      <alignment horizontal="center" wrapText="1"/>
    </xf>
    <xf numFmtId="0" fontId="21" fillId="0" borderId="11" xfId="0" applyFont="1" applyBorder="1" applyAlignment="1">
      <alignment vertical="top" wrapText="1"/>
    </xf>
    <xf numFmtId="164" fontId="21" fillId="0" borderId="11" xfId="1" applyFont="1" applyBorder="1" applyAlignment="1">
      <alignment wrapText="1"/>
    </xf>
    <xf numFmtId="0" fontId="21" fillId="0" borderId="11" xfId="0" applyFont="1" applyBorder="1" applyAlignment="1">
      <alignment horizontal="center" wrapText="1"/>
    </xf>
    <xf numFmtId="164" fontId="21" fillId="0" borderId="11" xfId="1" applyNumberFormat="1" applyFont="1" applyBorder="1" applyAlignment="1">
      <alignment horizontal="right" wrapText="1"/>
    </xf>
    <xf numFmtId="164" fontId="5" fillId="4" borderId="5" xfId="2" applyNumberFormat="1" applyFont="1" applyFill="1" applyBorder="1" applyAlignment="1">
      <alignment vertical="center" wrapText="1"/>
    </xf>
    <xf numFmtId="164" fontId="5" fillId="0" borderId="7" xfId="2" applyNumberFormat="1" applyFont="1" applyFill="1" applyBorder="1" applyAlignment="1">
      <alignment vertical="center" wrapText="1"/>
    </xf>
    <xf numFmtId="0" fontId="10" fillId="0" borderId="7" xfId="0" applyFont="1" applyFill="1" applyBorder="1" applyAlignment="1">
      <alignment horizontal="left" vertical="center" wrapText="1"/>
    </xf>
    <xf numFmtId="0" fontId="5" fillId="0" borderId="8" xfId="14" applyFont="1" applyFill="1" applyBorder="1" applyAlignment="1">
      <alignment horizontal="center" wrapText="1"/>
    </xf>
    <xf numFmtId="0" fontId="5" fillId="0" borderId="8" xfId="14" applyFont="1" applyFill="1" applyBorder="1" applyAlignment="1">
      <alignment horizontal="left" wrapText="1"/>
    </xf>
    <xf numFmtId="0" fontId="5" fillId="0" borderId="7" xfId="14" applyFont="1" applyFill="1" applyBorder="1" applyAlignment="1">
      <alignment horizontal="center" wrapText="1"/>
    </xf>
    <xf numFmtId="49" fontId="3" fillId="0" borderId="7" xfId="14" applyNumberFormat="1" applyFont="1" applyFill="1" applyBorder="1" applyAlignment="1">
      <alignment horizontal="center" wrapText="1"/>
    </xf>
    <xf numFmtId="0" fontId="6" fillId="0" borderId="7" xfId="7" applyFont="1" applyFill="1" applyBorder="1" applyAlignment="1">
      <alignment horizontal="center" vertical="center"/>
    </xf>
    <xf numFmtId="0" fontId="5" fillId="0" borderId="7" xfId="0" applyNumberFormat="1" applyFont="1" applyFill="1" applyBorder="1" applyAlignment="1">
      <alignment horizontal="center" vertical="center" wrapText="1"/>
    </xf>
    <xf numFmtId="3" fontId="3" fillId="5" borderId="7" xfId="12" applyNumberFormat="1" applyFont="1" applyFill="1" applyBorder="1" applyAlignment="1">
      <alignment wrapText="1"/>
    </xf>
    <xf numFmtId="3" fontId="3" fillId="5" borderId="7" xfId="2" applyNumberFormat="1" applyFont="1" applyFill="1" applyBorder="1" applyAlignment="1">
      <alignment wrapText="1"/>
    </xf>
    <xf numFmtId="164" fontId="3" fillId="0" borderId="10" xfId="2" applyNumberFormat="1" applyFont="1" applyFill="1" applyBorder="1" applyAlignment="1">
      <alignment wrapText="1"/>
    </xf>
    <xf numFmtId="164" fontId="12" fillId="4" borderId="6" xfId="2" applyNumberFormat="1" applyFont="1" applyFill="1" applyBorder="1" applyAlignment="1">
      <alignment wrapText="1"/>
    </xf>
    <xf numFmtId="164" fontId="12" fillId="4" borderId="7" xfId="2" applyNumberFormat="1" applyFont="1" applyFill="1" applyBorder="1" applyAlignment="1">
      <alignment wrapText="1"/>
    </xf>
    <xf numFmtId="0" fontId="3" fillId="0" borderId="7" xfId="2" applyNumberFormat="1" applyFont="1" applyFill="1" applyBorder="1" applyAlignment="1">
      <alignment horizontal="right" wrapText="1"/>
    </xf>
    <xf numFmtId="0" fontId="3" fillId="0" borderId="7" xfId="2" applyNumberFormat="1" applyFont="1" applyFill="1" applyBorder="1" applyAlignment="1">
      <alignment horizontal="center" wrapText="1"/>
    </xf>
    <xf numFmtId="3" fontId="11" fillId="5" borderId="7" xfId="12" applyNumberFormat="1" applyFont="1" applyFill="1" applyBorder="1" applyAlignment="1">
      <alignment wrapText="1"/>
    </xf>
    <xf numFmtId="164" fontId="12" fillId="4" borderId="4" xfId="2" applyNumberFormat="1" applyFont="1" applyFill="1" applyBorder="1" applyAlignment="1">
      <alignment wrapText="1"/>
    </xf>
    <xf numFmtId="0" fontId="21" fillId="0" borderId="7" xfId="2" applyNumberFormat="1" applyFont="1" applyFill="1" applyBorder="1" applyAlignment="1">
      <alignment horizontal="right" wrapText="1"/>
    </xf>
    <xf numFmtId="3" fontId="4" fillId="5" borderId="1" xfId="2" applyNumberFormat="1" applyFont="1" applyFill="1" applyBorder="1" applyAlignment="1">
      <alignment horizontal="center" vertical="center"/>
    </xf>
    <xf numFmtId="1" fontId="3" fillId="0" borderId="7" xfId="0" applyNumberFormat="1" applyFont="1" applyFill="1" applyBorder="1" applyAlignment="1">
      <alignment wrapText="1"/>
    </xf>
    <xf numFmtId="1" fontId="3" fillId="0" borderId="7" xfId="14" applyNumberFormat="1" applyFont="1" applyFill="1" applyBorder="1" applyAlignment="1">
      <alignment wrapText="1"/>
    </xf>
    <xf numFmtId="0" fontId="3" fillId="0" borderId="7" xfId="0" applyFont="1" applyBorder="1" applyAlignment="1">
      <alignment horizontal="center" wrapText="1"/>
    </xf>
    <xf numFmtId="0" fontId="5" fillId="0" borderId="14" xfId="0" applyFont="1" applyFill="1" applyBorder="1" applyAlignment="1">
      <alignment wrapText="1"/>
    </xf>
    <xf numFmtId="164" fontId="12" fillId="2" borderId="4" xfId="1" quotePrefix="1" applyNumberFormat="1" applyFont="1" applyFill="1" applyBorder="1" applyAlignment="1">
      <alignment wrapText="1"/>
    </xf>
    <xf numFmtId="0" fontId="6" fillId="0" borderId="8" xfId="0" applyFont="1" applyBorder="1" applyAlignment="1">
      <alignment wrapText="1"/>
    </xf>
    <xf numFmtId="164" fontId="6" fillId="0" borderId="8" xfId="0" applyNumberFormat="1" applyFont="1" applyBorder="1" applyAlignment="1">
      <alignment wrapText="1"/>
    </xf>
    <xf numFmtId="0" fontId="6" fillId="0" borderId="7" xfId="0" applyFont="1" applyBorder="1" applyAlignment="1">
      <alignment wrapText="1"/>
    </xf>
    <xf numFmtId="164" fontId="6" fillId="0" borderId="7" xfId="0" applyNumberFormat="1" applyFont="1" applyBorder="1" applyAlignment="1">
      <alignment wrapText="1"/>
    </xf>
    <xf numFmtId="0" fontId="10" fillId="0" borderId="7" xfId="14" applyFont="1" applyFill="1" applyBorder="1" applyAlignment="1">
      <alignment horizontal="left" wrapText="1"/>
    </xf>
    <xf numFmtId="0" fontId="3" fillId="0" borderId="8" xfId="14" applyFont="1" applyFill="1" applyBorder="1" applyAlignment="1">
      <alignment horizontal="left" wrapText="1"/>
    </xf>
    <xf numFmtId="4" fontId="3" fillId="0" borderId="8" xfId="2" applyNumberFormat="1" applyFont="1" applyFill="1" applyBorder="1" applyAlignment="1">
      <alignment horizontal="center" wrapText="1"/>
    </xf>
    <xf numFmtId="164" fontId="5" fillId="2" borderId="4" xfId="1" quotePrefix="1" applyNumberFormat="1" applyFont="1" applyFill="1" applyBorder="1" applyAlignment="1">
      <alignment wrapText="1"/>
    </xf>
    <xf numFmtId="0" fontId="30" fillId="0" borderId="0" xfId="11" applyFont="1" applyAlignment="1">
      <alignment wrapText="1"/>
    </xf>
    <xf numFmtId="0" fontId="10" fillId="0" borderId="0" xfId="11" applyFont="1" applyAlignment="1">
      <alignment horizontal="left" wrapText="1"/>
    </xf>
    <xf numFmtId="43" fontId="10" fillId="0" borderId="0" xfId="6" applyNumberFormat="1" applyFont="1" applyAlignment="1">
      <alignment wrapText="1"/>
    </xf>
    <xf numFmtId="164" fontId="6" fillId="0" borderId="0" xfId="0" applyNumberFormat="1" applyFont="1" applyAlignment="1">
      <alignment wrapText="1"/>
    </xf>
    <xf numFmtId="0" fontId="30" fillId="0" borderId="18" xfId="11" applyFont="1" applyBorder="1" applyAlignment="1">
      <alignment wrapText="1"/>
    </xf>
    <xf numFmtId="0" fontId="30" fillId="0" borderId="0" xfId="11" applyFont="1" applyBorder="1" applyAlignment="1">
      <alignment wrapText="1"/>
    </xf>
    <xf numFmtId="0" fontId="30" fillId="0" borderId="19" xfId="11" applyFont="1" applyBorder="1" applyAlignment="1">
      <alignment horizontal="center" vertical="center" wrapText="1"/>
    </xf>
    <xf numFmtId="0" fontId="30" fillId="0" borderId="15" xfId="11" applyFont="1" applyBorder="1" applyAlignment="1">
      <alignment vertical="center" wrapText="1"/>
    </xf>
    <xf numFmtId="0" fontId="30" fillId="0" borderId="16" xfId="11" applyFont="1" applyBorder="1" applyAlignment="1">
      <alignment vertical="center" wrapText="1"/>
    </xf>
    <xf numFmtId="0" fontId="30" fillId="0" borderId="18" xfId="11" quotePrefix="1" applyFont="1" applyBorder="1" applyAlignment="1">
      <alignment horizontal="center" vertical="center" wrapText="1"/>
    </xf>
    <xf numFmtId="0" fontId="30" fillId="0" borderId="0" xfId="11" applyFont="1" applyBorder="1" applyAlignment="1">
      <alignment vertical="center" wrapText="1"/>
    </xf>
    <xf numFmtId="0" fontId="30" fillId="0" borderId="18" xfId="11" applyFont="1" applyBorder="1" applyAlignment="1">
      <alignment horizontal="center" vertical="center" wrapText="1"/>
    </xf>
    <xf numFmtId="3" fontId="4" fillId="0" borderId="14" xfId="2" applyNumberFormat="1" applyFont="1" applyFill="1" applyBorder="1" applyAlignment="1">
      <alignment vertical="center"/>
    </xf>
    <xf numFmtId="0" fontId="4" fillId="0" borderId="7" xfId="0" applyFont="1" applyFill="1" applyBorder="1" applyAlignment="1">
      <alignment horizontal="center" vertical="center"/>
    </xf>
    <xf numFmtId="0" fontId="3" fillId="0" borderId="7" xfId="17" applyNumberFormat="1" applyFont="1" applyFill="1" applyBorder="1" applyAlignment="1">
      <alignment horizontal="center" vertical="center"/>
    </xf>
    <xf numFmtId="3" fontId="3" fillId="5" borderId="14" xfId="12" applyNumberFormat="1" applyFont="1" applyFill="1" applyBorder="1" applyAlignment="1">
      <alignment horizontal="center"/>
    </xf>
    <xf numFmtId="3" fontId="3" fillId="5" borderId="35" xfId="2" applyNumberFormat="1" applyFont="1" applyFill="1" applyBorder="1" applyAlignment="1">
      <alignment vertical="center" wrapText="1"/>
    </xf>
    <xf numFmtId="3" fontId="21" fillId="0" borderId="7" xfId="1" applyNumberFormat="1" applyFont="1" applyBorder="1" applyAlignment="1">
      <alignment horizontal="center" vertical="top" wrapText="1"/>
    </xf>
    <xf numFmtId="3" fontId="6" fillId="0" borderId="1" xfId="1" applyNumberFormat="1" applyFont="1" applyBorder="1" applyAlignment="1">
      <alignment horizontal="right" wrapText="1"/>
    </xf>
    <xf numFmtId="3" fontId="21" fillId="0" borderId="7" xfId="1" applyNumberFormat="1" applyFont="1" applyBorder="1" applyAlignment="1">
      <alignment horizontal="center" wrapText="1"/>
    </xf>
    <xf numFmtId="3" fontId="21" fillId="5" borderId="7" xfId="1" applyNumberFormat="1" applyFont="1" applyFill="1" applyBorder="1" applyAlignment="1">
      <alignment horizontal="center" wrapText="1"/>
    </xf>
    <xf numFmtId="3" fontId="3" fillId="0" borderId="1" xfId="2" applyNumberFormat="1" applyFont="1" applyFill="1" applyBorder="1"/>
    <xf numFmtId="3" fontId="21" fillId="0" borderId="35" xfId="1" applyNumberFormat="1" applyFont="1" applyBorder="1" applyAlignment="1">
      <alignment horizontal="right" wrapText="1"/>
    </xf>
    <xf numFmtId="0" fontId="3" fillId="0" borderId="7" xfId="0" applyFont="1" applyFill="1" applyBorder="1" applyAlignment="1">
      <alignment horizontal="justify" vertical="center" wrapText="1"/>
    </xf>
    <xf numFmtId="166" fontId="21" fillId="0" borderId="7" xfId="2" applyNumberFormat="1" applyFont="1" applyFill="1" applyBorder="1" applyAlignment="1">
      <alignment wrapText="1"/>
    </xf>
    <xf numFmtId="9" fontId="0" fillId="0" borderId="0" xfId="0" applyNumberFormat="1"/>
    <xf numFmtId="0" fontId="3" fillId="5" borderId="7" xfId="0" applyFont="1" applyFill="1" applyBorder="1" applyAlignment="1">
      <alignment horizontal="center" vertical="top" wrapText="1"/>
    </xf>
    <xf numFmtId="0" fontId="3" fillId="5" borderId="7" xfId="14" applyFont="1" applyFill="1" applyBorder="1" applyAlignment="1">
      <alignment vertical="top" wrapText="1"/>
    </xf>
    <xf numFmtId="0" fontId="3" fillId="5" borderId="7" xfId="0" applyFont="1" applyFill="1" applyBorder="1" applyAlignment="1">
      <alignment horizontal="center" wrapText="1"/>
    </xf>
    <xf numFmtId="3" fontId="3" fillId="5" borderId="1" xfId="2" applyNumberFormat="1" applyFont="1" applyFill="1" applyBorder="1" applyAlignment="1" applyProtection="1">
      <alignment horizontal="center"/>
      <protection locked="0"/>
    </xf>
    <xf numFmtId="0" fontId="31" fillId="5" borderId="0" xfId="0" applyFont="1" applyFill="1"/>
    <xf numFmtId="43" fontId="10" fillId="0" borderId="24" xfId="6" applyNumberFormat="1" applyFont="1" applyBorder="1" applyAlignment="1">
      <alignment horizontal="center" vertical="center" wrapText="1"/>
    </xf>
    <xf numFmtId="43" fontId="10" fillId="2" borderId="32" xfId="6" applyNumberFormat="1" applyFont="1" applyFill="1" applyBorder="1" applyAlignment="1">
      <alignment horizontal="center" vertical="center" wrapText="1"/>
    </xf>
    <xf numFmtId="0" fontId="30" fillId="0" borderId="38" xfId="11" applyFont="1" applyBorder="1" applyAlignment="1">
      <alignment horizontal="center" vertical="center" wrapText="1"/>
    </xf>
    <xf numFmtId="0" fontId="30" fillId="0" borderId="39" xfId="11" applyFont="1" applyBorder="1" applyAlignment="1">
      <alignment horizontal="center" vertical="center" wrapText="1"/>
    </xf>
    <xf numFmtId="0" fontId="30" fillId="0" borderId="37" xfId="11" applyFont="1" applyBorder="1" applyAlignment="1">
      <alignment horizontal="center" vertical="center" wrapText="1"/>
    </xf>
    <xf numFmtId="165" fontId="21" fillId="0" borderId="7" xfId="2" applyNumberFormat="1" applyFont="1" applyFill="1" applyBorder="1" applyAlignment="1">
      <alignment horizontal="right" wrapText="1"/>
    </xf>
    <xf numFmtId="0" fontId="21" fillId="5" borderId="7" xfId="0" applyFont="1" applyFill="1" applyBorder="1" applyAlignment="1">
      <alignment horizontal="center" vertical="top" wrapText="1"/>
    </xf>
    <xf numFmtId="0" fontId="21" fillId="5" borderId="7" xfId="0" applyFont="1" applyFill="1" applyBorder="1" applyAlignment="1">
      <alignment horizontal="left" vertical="top" wrapText="1"/>
    </xf>
    <xf numFmtId="0" fontId="21" fillId="5" borderId="7" xfId="0" applyFont="1" applyFill="1" applyBorder="1" applyAlignment="1">
      <alignment horizontal="center" wrapText="1"/>
    </xf>
    <xf numFmtId="164" fontId="21" fillId="5" borderId="7" xfId="1" applyNumberFormat="1" applyFont="1" applyFill="1" applyBorder="1" applyAlignment="1">
      <alignment horizontal="right" wrapText="1"/>
    </xf>
    <xf numFmtId="0" fontId="0" fillId="5" borderId="0" xfId="0" applyFill="1"/>
    <xf numFmtId="1" fontId="3" fillId="5" borderId="7" xfId="14" applyNumberFormat="1" applyFont="1" applyFill="1" applyBorder="1" applyAlignment="1">
      <alignment horizontal="center" vertical="center" wrapText="1"/>
    </xf>
    <xf numFmtId="0" fontId="3" fillId="5" borderId="7" xfId="14" applyFont="1" applyFill="1" applyBorder="1" applyAlignment="1">
      <alignment horizontal="center" vertical="center" wrapText="1"/>
    </xf>
    <xf numFmtId="3" fontId="4" fillId="5" borderId="1" xfId="2" applyNumberFormat="1" applyFont="1" applyFill="1" applyBorder="1" applyAlignment="1">
      <alignment vertical="center"/>
    </xf>
    <xf numFmtId="3" fontId="3" fillId="5" borderId="7" xfId="2" applyNumberFormat="1" applyFont="1" applyFill="1" applyBorder="1" applyAlignment="1">
      <alignment horizontal="center" vertical="center" wrapText="1"/>
    </xf>
    <xf numFmtId="0" fontId="3" fillId="0" borderId="0" xfId="14" applyFont="1" applyFill="1" applyBorder="1" applyAlignment="1">
      <alignment horizontal="left" vertical="center" wrapText="1"/>
    </xf>
    <xf numFmtId="0" fontId="16" fillId="0" borderId="8" xfId="0" applyFont="1" applyFill="1" applyBorder="1" applyAlignment="1">
      <alignment wrapText="1"/>
    </xf>
    <xf numFmtId="164" fontId="21" fillId="0" borderId="7" xfId="1" applyNumberFormat="1" applyFont="1" applyFill="1" applyBorder="1" applyAlignment="1">
      <alignment horizontal="right" vertical="center" wrapText="1"/>
    </xf>
    <xf numFmtId="1" fontId="21" fillId="0" borderId="7" xfId="0" applyNumberFormat="1" applyFont="1" applyFill="1" applyBorder="1" applyAlignment="1">
      <alignment horizontal="center" vertical="top" wrapText="1"/>
    </xf>
    <xf numFmtId="0" fontId="21" fillId="0" borderId="35" xfId="0" applyNumberFormat="1" applyFont="1" applyFill="1" applyBorder="1" applyAlignment="1">
      <alignment horizontal="left" vertical="top" wrapText="1"/>
    </xf>
    <xf numFmtId="0" fontId="21" fillId="0" borderId="35" xfId="0" applyFont="1" applyFill="1" applyBorder="1" applyAlignment="1">
      <alignment horizontal="center" wrapText="1"/>
    </xf>
    <xf numFmtId="165" fontId="21" fillId="0" borderId="35" xfId="1" applyNumberFormat="1" applyFont="1" applyFill="1" applyBorder="1" applyAlignment="1">
      <alignment horizontal="right" wrapText="1"/>
    </xf>
    <xf numFmtId="0" fontId="29" fillId="0" borderId="35" xfId="0" applyNumberFormat="1" applyFont="1" applyFill="1" applyBorder="1" applyAlignment="1">
      <alignment horizontal="left" vertical="top" wrapText="1"/>
    </xf>
    <xf numFmtId="0" fontId="21" fillId="0" borderId="35" xfId="0" applyFont="1" applyFill="1" applyBorder="1" applyAlignment="1">
      <alignment vertical="top" wrapText="1"/>
    </xf>
    <xf numFmtId="0" fontId="21" fillId="0" borderId="7" xfId="0" applyFont="1" applyFill="1" applyBorder="1" applyAlignment="1">
      <alignment horizontal="center" wrapText="1"/>
    </xf>
    <xf numFmtId="3" fontId="21" fillId="0" borderId="7" xfId="1" applyNumberFormat="1" applyFont="1" applyFill="1" applyBorder="1" applyAlignment="1">
      <alignment horizontal="center" wrapText="1"/>
    </xf>
    <xf numFmtId="164" fontId="21" fillId="0" borderId="7" xfId="1" applyNumberFormat="1" applyFont="1" applyFill="1" applyBorder="1" applyAlignment="1">
      <alignment horizontal="right" wrapText="1"/>
    </xf>
    <xf numFmtId="0" fontId="22" fillId="0" borderId="7" xfId="0" applyFont="1" applyFill="1" applyBorder="1" applyAlignment="1">
      <alignment horizontal="center" vertical="center" wrapText="1"/>
    </xf>
    <xf numFmtId="0" fontId="23" fillId="0" borderId="7" xfId="0" applyFont="1" applyFill="1" applyBorder="1" applyAlignment="1">
      <alignment vertical="center" wrapText="1"/>
    </xf>
    <xf numFmtId="3" fontId="21" fillId="0" borderId="7" xfId="1" applyNumberFormat="1" applyFont="1" applyFill="1" applyBorder="1" applyAlignment="1">
      <alignment horizontal="center" vertical="center" wrapText="1"/>
    </xf>
    <xf numFmtId="0" fontId="10" fillId="2" borderId="25" xfId="7" applyFont="1" applyFill="1" applyBorder="1" applyAlignment="1">
      <alignment horizontal="center" vertical="center" wrapText="1"/>
    </xf>
    <xf numFmtId="0" fontId="10" fillId="2" borderId="14" xfId="7"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2" borderId="33" xfId="11" applyFont="1" applyFill="1" applyBorder="1" applyAlignment="1">
      <alignment horizontal="center" vertical="center" wrapText="1"/>
    </xf>
    <xf numFmtId="0" fontId="10" fillId="2" borderId="2" xfId="11" applyFont="1" applyFill="1" applyBorder="1" applyAlignment="1">
      <alignment horizontal="center" vertical="center" wrapText="1"/>
    </xf>
    <xf numFmtId="0" fontId="10" fillId="2" borderId="26" xfId="11" applyFont="1" applyFill="1" applyBorder="1" applyAlignment="1">
      <alignment horizontal="center" vertical="center" wrapText="1"/>
    </xf>
    <xf numFmtId="0" fontId="10" fillId="2" borderId="27" xfId="11" applyFont="1" applyFill="1" applyBorder="1" applyAlignment="1">
      <alignment horizontal="center" vertical="center" wrapText="1"/>
    </xf>
    <xf numFmtId="0" fontId="10" fillId="2" borderId="28" xfId="11" applyFont="1" applyFill="1" applyBorder="1" applyAlignment="1">
      <alignment horizontal="center" vertical="center" wrapText="1"/>
    </xf>
    <xf numFmtId="0" fontId="10" fillId="2" borderId="29" xfId="11" applyFont="1" applyFill="1" applyBorder="1" applyAlignment="1">
      <alignment horizontal="center" vertical="center" wrapText="1"/>
    </xf>
    <xf numFmtId="43" fontId="10" fillId="2" borderId="30" xfId="6" applyNumberFormat="1" applyFont="1" applyFill="1" applyBorder="1" applyAlignment="1">
      <alignment horizontal="center" vertical="center" wrapText="1"/>
    </xf>
    <xf numFmtId="43" fontId="10" fillId="2" borderId="31" xfId="6" applyNumberFormat="1" applyFont="1" applyFill="1" applyBorder="1" applyAlignment="1">
      <alignment horizontal="center" vertical="center" wrapText="1"/>
    </xf>
    <xf numFmtId="43" fontId="10" fillId="2" borderId="22" xfId="6" applyNumberFormat="1" applyFont="1" applyFill="1" applyBorder="1" applyAlignment="1">
      <alignment horizontal="center" vertical="center" wrapText="1"/>
    </xf>
    <xf numFmtId="43" fontId="10" fillId="2" borderId="23" xfId="6" applyNumberFormat="1" applyFont="1" applyFill="1" applyBorder="1" applyAlignment="1">
      <alignment horizontal="center" vertical="center" wrapText="1"/>
    </xf>
    <xf numFmtId="43" fontId="10" fillId="0" borderId="20" xfId="6" applyNumberFormat="1" applyFont="1" applyBorder="1" applyAlignment="1">
      <alignment horizontal="center" wrapText="1"/>
    </xf>
    <xf numFmtId="43" fontId="10" fillId="0" borderId="21" xfId="6" applyNumberFormat="1" applyFont="1" applyBorder="1" applyAlignment="1">
      <alignment horizontal="center" wrapText="1"/>
    </xf>
    <xf numFmtId="0" fontId="5"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1" fontId="8" fillId="3" borderId="5" xfId="0" applyNumberFormat="1" applyFont="1" applyFill="1" applyBorder="1" applyAlignment="1">
      <alignment horizontal="center" vertical="center" wrapText="1"/>
    </xf>
    <xf numFmtId="1" fontId="8" fillId="3" borderId="6" xfId="0" applyNumberFormat="1"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165" fontId="8" fillId="3" borderId="5" xfId="1" applyNumberFormat="1" applyFont="1" applyFill="1" applyBorder="1" applyAlignment="1">
      <alignment horizontal="center" vertical="center" wrapText="1"/>
    </xf>
    <xf numFmtId="165" fontId="8" fillId="3" borderId="6" xfId="1" applyNumberFormat="1" applyFont="1" applyFill="1" applyBorder="1" applyAlignment="1">
      <alignment horizontal="center" vertical="center" wrapText="1"/>
    </xf>
  </cellXfs>
  <cellStyles count="18">
    <cellStyle name="Comma" xfId="17" builtinId="3"/>
    <cellStyle name="Comma 2" xfId="2" xr:uid="{00000000-0005-0000-0000-000001000000}"/>
    <cellStyle name="Comma 3" xfId="3" xr:uid="{00000000-0005-0000-0000-000002000000}"/>
    <cellStyle name="Comma 4" xfId="4" xr:uid="{00000000-0005-0000-0000-000003000000}"/>
    <cellStyle name="Comma 4 2" xfId="5" xr:uid="{00000000-0005-0000-0000-000004000000}"/>
    <cellStyle name="Comma 5" xfId="1" xr:uid="{00000000-0005-0000-0000-000005000000}"/>
    <cellStyle name="Comma_Grand Summary" xfId="6" xr:uid="{00000000-0005-0000-0000-000006000000}"/>
    <cellStyle name="Normal" xfId="0" builtinId="0"/>
    <cellStyle name="Normal 2" xfId="7" xr:uid="{00000000-0005-0000-0000-000008000000}"/>
    <cellStyle name="Normal 3" xfId="8" xr:uid="{00000000-0005-0000-0000-000009000000}"/>
    <cellStyle name="Normal 3 2" xfId="9" xr:uid="{00000000-0005-0000-0000-00000A000000}"/>
    <cellStyle name="Normal_E&amp;M Bills 1-10" xfId="10" xr:uid="{00000000-0005-0000-0000-00000B000000}"/>
    <cellStyle name="Normal_Grand Summary" xfId="11" xr:uid="{00000000-0005-0000-0000-00000C000000}"/>
    <cellStyle name="Normal_Mufumbwe Staff &amp; Guest House bill" xfId="12" xr:uid="{00000000-0005-0000-0000-00000D000000}"/>
    <cellStyle name="Normal_sanitationbill" xfId="13" xr:uid="{00000000-0005-0000-0000-00000E000000}"/>
    <cellStyle name="Normal_TBILL6" xfId="14" xr:uid="{00000000-0005-0000-0000-00000F000000}"/>
    <cellStyle name="Normal_TBILL9" xfId="15" xr:uid="{00000000-0005-0000-0000-000010000000}"/>
    <cellStyle name="Percent 2" xfId="16"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3"/>
  <sheetViews>
    <sheetView tabSelected="1" view="pageBreakPreview" topLeftCell="A196" zoomScaleNormal="100" zoomScaleSheetLayoutView="100" workbookViewId="0">
      <selection activeCell="A83" sqref="A83"/>
    </sheetView>
  </sheetViews>
  <sheetFormatPr defaultRowHeight="15"/>
  <cols>
    <col min="1" max="1" width="8.42578125" customWidth="1"/>
    <col min="2" max="2" width="43.28515625" customWidth="1"/>
    <col min="4" max="4" width="15.28515625" customWidth="1"/>
    <col min="5" max="5" width="13.7109375" customWidth="1"/>
    <col min="6" max="6" width="17.7109375" style="104" customWidth="1"/>
  </cols>
  <sheetData>
    <row r="1" spans="1:6" ht="18.75">
      <c r="A1" s="13"/>
      <c r="B1" s="13" t="s">
        <v>127</v>
      </c>
      <c r="C1" s="10"/>
      <c r="D1" s="10"/>
      <c r="E1" s="10"/>
      <c r="F1" s="111"/>
    </row>
    <row r="2" spans="1:6" ht="15.75">
      <c r="A2" s="22"/>
      <c r="B2" s="23" t="s">
        <v>106</v>
      </c>
      <c r="C2" s="10"/>
      <c r="D2" s="10"/>
      <c r="E2" s="10"/>
      <c r="F2" s="111"/>
    </row>
    <row r="3" spans="1:6" ht="19.5" thickBot="1">
      <c r="A3" s="20"/>
      <c r="B3" s="23" t="s">
        <v>130</v>
      </c>
      <c r="C3" s="10"/>
      <c r="D3" s="10"/>
      <c r="E3" s="10"/>
      <c r="F3" s="112" t="s">
        <v>157</v>
      </c>
    </row>
    <row r="4" spans="1:6">
      <c r="A4" s="268" t="s">
        <v>0</v>
      </c>
      <c r="B4" s="270" t="s">
        <v>1</v>
      </c>
      <c r="C4" s="270" t="s">
        <v>2</v>
      </c>
      <c r="D4" s="272" t="s">
        <v>3</v>
      </c>
      <c r="E4" s="272" t="s">
        <v>4</v>
      </c>
      <c r="F4" s="101" t="s">
        <v>5</v>
      </c>
    </row>
    <row r="5" spans="1:6" ht="15.75" thickBot="1">
      <c r="A5" s="269"/>
      <c r="B5" s="271"/>
      <c r="C5" s="271"/>
      <c r="D5" s="273"/>
      <c r="E5" s="273"/>
      <c r="F5" s="102" t="s">
        <v>6</v>
      </c>
    </row>
    <row r="6" spans="1:6">
      <c r="A6" s="4"/>
      <c r="B6" s="8"/>
      <c r="C6" s="5"/>
      <c r="D6" s="6"/>
      <c r="E6" s="7"/>
      <c r="F6" s="113"/>
    </row>
    <row r="7" spans="1:6" ht="32.25" thickBot="1">
      <c r="A7" s="9"/>
      <c r="B7" s="230" t="s">
        <v>134</v>
      </c>
      <c r="C7" s="3"/>
      <c r="D7" s="3"/>
      <c r="E7" s="3"/>
      <c r="F7" s="103"/>
    </row>
    <row r="8" spans="1:6">
      <c r="A8" s="120"/>
      <c r="B8" s="120"/>
      <c r="C8" s="120"/>
      <c r="D8" s="121"/>
      <c r="E8" s="121"/>
      <c r="F8" s="122"/>
    </row>
    <row r="9" spans="1:6">
      <c r="A9" s="123">
        <v>100</v>
      </c>
      <c r="B9" s="229" t="s">
        <v>136</v>
      </c>
      <c r="C9" s="28" t="s">
        <v>8</v>
      </c>
      <c r="D9" s="124"/>
      <c r="E9" s="30">
        <v>1</v>
      </c>
      <c r="F9" s="84">
        <f>D9*E9</f>
        <v>0</v>
      </c>
    </row>
    <row r="10" spans="1:6" ht="47.25" customHeight="1">
      <c r="A10" s="26">
        <v>101</v>
      </c>
      <c r="B10" s="12" t="s">
        <v>11</v>
      </c>
      <c r="C10" s="25" t="s">
        <v>8</v>
      </c>
      <c r="D10" s="106"/>
      <c r="E10" s="30">
        <v>6</v>
      </c>
      <c r="F10" s="84">
        <f t="shared" ref="F10:F26" si="0">D10*E10</f>
        <v>0</v>
      </c>
    </row>
    <row r="11" spans="1:6" ht="63.75">
      <c r="A11" s="26">
        <f>A10+1</f>
        <v>102</v>
      </c>
      <c r="B11" s="12" t="s">
        <v>12</v>
      </c>
      <c r="C11" s="25" t="s">
        <v>21</v>
      </c>
      <c r="D11" s="106"/>
      <c r="E11" s="30">
        <v>1</v>
      </c>
      <c r="F11" s="84">
        <f t="shared" si="0"/>
        <v>0</v>
      </c>
    </row>
    <row r="12" spans="1:6" ht="36" customHeight="1">
      <c r="A12" s="26">
        <f>A11+1</f>
        <v>103</v>
      </c>
      <c r="B12" s="27" t="s">
        <v>13</v>
      </c>
      <c r="C12" s="25" t="s">
        <v>21</v>
      </c>
      <c r="D12" s="106"/>
      <c r="E12" s="30">
        <v>1</v>
      </c>
      <c r="F12" s="84">
        <f t="shared" si="0"/>
        <v>0</v>
      </c>
    </row>
    <row r="13" spans="1:6" ht="39" customHeight="1">
      <c r="A13" s="26">
        <f>A12+1</f>
        <v>104</v>
      </c>
      <c r="B13" s="31" t="s">
        <v>14</v>
      </c>
      <c r="C13" s="25" t="s">
        <v>21</v>
      </c>
      <c r="D13" s="106"/>
      <c r="E13" s="30">
        <v>1</v>
      </c>
      <c r="F13" s="84">
        <f t="shared" si="0"/>
        <v>0</v>
      </c>
    </row>
    <row r="14" spans="1:6" s="224" customFormat="1" ht="95.25" customHeight="1">
      <c r="A14" s="225">
        <f>A13+1</f>
        <v>105</v>
      </c>
      <c r="B14" s="221" t="s">
        <v>132</v>
      </c>
      <c r="C14" s="226" t="s">
        <v>21</v>
      </c>
      <c r="D14" s="227"/>
      <c r="E14" s="228">
        <v>1</v>
      </c>
      <c r="F14" s="84">
        <f t="shared" si="0"/>
        <v>0</v>
      </c>
    </row>
    <row r="15" spans="1:6" ht="44.25" customHeight="1">
      <c r="A15" s="26">
        <f>A14+1</f>
        <v>106</v>
      </c>
      <c r="B15" s="81" t="s">
        <v>113</v>
      </c>
      <c r="C15" s="25" t="s">
        <v>10</v>
      </c>
      <c r="D15" s="106"/>
      <c r="E15" s="30">
        <v>1</v>
      </c>
      <c r="F15" s="84">
        <f t="shared" si="0"/>
        <v>0</v>
      </c>
    </row>
    <row r="16" spans="1:6" ht="26.25">
      <c r="A16" s="26">
        <v>107</v>
      </c>
      <c r="B16" s="81" t="s">
        <v>115</v>
      </c>
      <c r="C16" s="25" t="s">
        <v>21</v>
      </c>
      <c r="D16" s="195"/>
      <c r="E16" s="30">
        <v>1</v>
      </c>
      <c r="F16" s="84">
        <f t="shared" si="0"/>
        <v>0</v>
      </c>
    </row>
    <row r="17" spans="1:6" ht="26.25">
      <c r="A17" s="26">
        <v>108</v>
      </c>
      <c r="B17" s="68" t="s">
        <v>153</v>
      </c>
      <c r="C17" s="25" t="s">
        <v>116</v>
      </c>
      <c r="D17" s="195"/>
      <c r="E17" s="30">
        <v>1</v>
      </c>
      <c r="F17" s="84">
        <f t="shared" si="0"/>
        <v>0</v>
      </c>
    </row>
    <row r="18" spans="1:6" ht="26.25">
      <c r="A18" s="26">
        <v>109</v>
      </c>
      <c r="B18" s="81" t="s">
        <v>117</v>
      </c>
      <c r="C18" s="25" t="s">
        <v>21</v>
      </c>
      <c r="D18" s="195"/>
      <c r="E18" s="30">
        <v>1</v>
      </c>
      <c r="F18" s="84">
        <f t="shared" si="0"/>
        <v>0</v>
      </c>
    </row>
    <row r="19" spans="1:6" ht="24" customHeight="1">
      <c r="A19" s="26">
        <v>110</v>
      </c>
      <c r="B19" s="81" t="s">
        <v>118</v>
      </c>
      <c r="C19" s="25" t="s">
        <v>119</v>
      </c>
      <c r="D19" s="195"/>
      <c r="E19" s="30">
        <v>1</v>
      </c>
      <c r="F19" s="84">
        <f t="shared" si="0"/>
        <v>0</v>
      </c>
    </row>
    <row r="20" spans="1:6" ht="20.25" customHeight="1">
      <c r="A20" s="26">
        <v>111</v>
      </c>
      <c r="B20" s="81" t="s">
        <v>120</v>
      </c>
      <c r="C20" s="25" t="s">
        <v>119</v>
      </c>
      <c r="D20" s="195"/>
      <c r="E20" s="30">
        <v>1</v>
      </c>
      <c r="F20" s="84">
        <f t="shared" si="0"/>
        <v>0</v>
      </c>
    </row>
    <row r="21" spans="1:6" ht="33.75" customHeight="1">
      <c r="A21" s="26">
        <v>112</v>
      </c>
      <c r="B21" s="81" t="s">
        <v>121</v>
      </c>
      <c r="C21" s="25" t="s">
        <v>122</v>
      </c>
      <c r="D21" s="195"/>
      <c r="E21" s="30">
        <v>1</v>
      </c>
      <c r="F21" s="84">
        <f t="shared" si="0"/>
        <v>0</v>
      </c>
    </row>
    <row r="22" spans="1:6" ht="63.75">
      <c r="A22" s="26">
        <v>113</v>
      </c>
      <c r="B22" s="206" t="s">
        <v>114</v>
      </c>
      <c r="C22" s="196" t="s">
        <v>21</v>
      </c>
      <c r="D22" s="199"/>
      <c r="E22" s="30">
        <v>1</v>
      </c>
      <c r="F22" s="84">
        <f t="shared" si="0"/>
        <v>0</v>
      </c>
    </row>
    <row r="23" spans="1:6" ht="41.25" customHeight="1">
      <c r="A23" s="26">
        <v>114</v>
      </c>
      <c r="B23" s="12" t="s">
        <v>15</v>
      </c>
      <c r="C23" s="25" t="s">
        <v>135</v>
      </c>
      <c r="D23" s="106"/>
      <c r="E23" s="30">
        <v>8</v>
      </c>
      <c r="F23" s="84">
        <f t="shared" si="0"/>
        <v>0</v>
      </c>
    </row>
    <row r="24" spans="1:6" ht="88.5" customHeight="1">
      <c r="A24" s="26">
        <v>115</v>
      </c>
      <c r="B24" s="29" t="s">
        <v>86</v>
      </c>
      <c r="C24" s="25" t="s">
        <v>21</v>
      </c>
      <c r="D24" s="106"/>
      <c r="E24" s="125">
        <v>1</v>
      </c>
      <c r="F24" s="84">
        <f t="shared" si="0"/>
        <v>0</v>
      </c>
    </row>
    <row r="25" spans="1:6" ht="22.5" customHeight="1">
      <c r="A25" s="26">
        <v>117</v>
      </c>
      <c r="B25" s="31" t="s">
        <v>87</v>
      </c>
      <c r="C25" s="25" t="s">
        <v>21</v>
      </c>
      <c r="D25" s="106"/>
      <c r="E25" s="125">
        <v>1</v>
      </c>
      <c r="F25" s="84">
        <f t="shared" si="0"/>
        <v>0</v>
      </c>
    </row>
    <row r="26" spans="1:6" ht="90" thickBot="1">
      <c r="A26" s="119">
        <v>119</v>
      </c>
      <c r="B26" s="31" t="s">
        <v>137</v>
      </c>
      <c r="C26" s="25" t="s">
        <v>8</v>
      </c>
      <c r="D26" s="105"/>
      <c r="E26" s="125">
        <v>1</v>
      </c>
      <c r="F26" s="84">
        <f t="shared" si="0"/>
        <v>0</v>
      </c>
    </row>
    <row r="27" spans="1:6" ht="28.5" customHeight="1" thickBot="1">
      <c r="A27" s="246" t="s">
        <v>104</v>
      </c>
      <c r="B27" s="247"/>
      <c r="C27" s="247"/>
      <c r="D27" s="247"/>
      <c r="E27" s="248"/>
      <c r="F27" s="85">
        <f>SUM(F10:F26)</f>
        <v>0</v>
      </c>
    </row>
    <row r="28" spans="1:6" ht="18">
      <c r="A28" s="82"/>
      <c r="B28" s="11" t="s">
        <v>89</v>
      </c>
      <c r="C28" s="34"/>
      <c r="D28" s="35"/>
      <c r="E28" s="35"/>
      <c r="F28" s="126"/>
    </row>
    <row r="29" spans="1:6">
      <c r="A29" s="82"/>
      <c r="B29" s="80"/>
      <c r="C29" s="34"/>
      <c r="D29" s="35"/>
      <c r="E29" s="35"/>
      <c r="F29" s="87"/>
    </row>
    <row r="30" spans="1:6">
      <c r="A30" s="34"/>
      <c r="B30" s="37" t="s">
        <v>16</v>
      </c>
      <c r="C30" s="34"/>
      <c r="D30" s="35"/>
      <c r="E30" s="35"/>
      <c r="F30" s="87"/>
    </row>
    <row r="31" spans="1:6">
      <c r="A31" s="34"/>
      <c r="B31" s="38"/>
      <c r="C31" s="34"/>
      <c r="D31" s="35"/>
      <c r="E31" s="35"/>
      <c r="F31" s="87"/>
    </row>
    <row r="32" spans="1:6">
      <c r="A32" s="34"/>
      <c r="B32" s="38"/>
      <c r="C32" s="34"/>
      <c r="D32" s="35"/>
      <c r="E32" s="35"/>
      <c r="F32" s="87"/>
    </row>
    <row r="33" spans="1:6" ht="15.75" thickBot="1">
      <c r="A33" s="127"/>
      <c r="B33" s="127" t="s">
        <v>17</v>
      </c>
      <c r="C33" s="32"/>
      <c r="D33" s="39"/>
      <c r="E33" s="39"/>
      <c r="F33" s="86">
        <f>F27</f>
        <v>0</v>
      </c>
    </row>
    <row r="34" spans="1:6" ht="27" customHeight="1" thickBot="1">
      <c r="A34" s="261" t="s">
        <v>128</v>
      </c>
      <c r="B34" s="262"/>
      <c r="C34" s="262"/>
      <c r="D34" s="262"/>
      <c r="E34" s="263"/>
      <c r="F34" s="85">
        <f>SUM(F32:F33)</f>
        <v>0</v>
      </c>
    </row>
    <row r="35" spans="1:6" ht="15.75">
      <c r="A35" s="128">
        <v>200</v>
      </c>
      <c r="B35" s="115" t="s">
        <v>19</v>
      </c>
      <c r="C35" s="116"/>
      <c r="D35" s="116"/>
      <c r="E35" s="116"/>
      <c r="F35" s="117"/>
    </row>
    <row r="36" spans="1:6" ht="15.75">
      <c r="A36" s="128"/>
      <c r="B36" s="115"/>
      <c r="C36" s="116"/>
      <c r="D36" s="116"/>
      <c r="E36" s="116"/>
      <c r="F36" s="117"/>
    </row>
    <row r="37" spans="1:6" ht="30">
      <c r="A37" s="44"/>
      <c r="B37" s="129" t="s">
        <v>95</v>
      </c>
      <c r="C37" s="44"/>
      <c r="D37" s="130"/>
      <c r="E37" s="44"/>
      <c r="F37" s="131"/>
    </row>
    <row r="38" spans="1:6">
      <c r="A38" s="44"/>
      <c r="B38" s="132" t="s">
        <v>20</v>
      </c>
      <c r="C38" s="44"/>
      <c r="D38" s="130"/>
      <c r="E38" s="44"/>
      <c r="F38" s="131"/>
    </row>
    <row r="39" spans="1:6" ht="99" customHeight="1">
      <c r="A39" s="44">
        <v>201</v>
      </c>
      <c r="B39" s="53" t="s">
        <v>138</v>
      </c>
      <c r="C39" s="43" t="s">
        <v>7</v>
      </c>
      <c r="D39" s="201"/>
      <c r="E39" s="43">
        <v>1</v>
      </c>
      <c r="F39" s="223">
        <f t="shared" ref="F39:F40" si="1">D39*E39</f>
        <v>0</v>
      </c>
    </row>
    <row r="40" spans="1:6">
      <c r="A40" s="44"/>
      <c r="B40" s="132" t="s">
        <v>22</v>
      </c>
      <c r="C40" s="43"/>
      <c r="D40" s="202"/>
      <c r="E40" s="43"/>
      <c r="F40" s="223">
        <f t="shared" si="1"/>
        <v>0</v>
      </c>
    </row>
    <row r="41" spans="1:6" s="224" customFormat="1" ht="94.5" customHeight="1">
      <c r="A41" s="220">
        <f>A39+1</f>
        <v>202</v>
      </c>
      <c r="B41" s="221" t="s">
        <v>131</v>
      </c>
      <c r="C41" s="222" t="s">
        <v>21</v>
      </c>
      <c r="D41" s="203"/>
      <c r="E41" s="222">
        <v>1</v>
      </c>
      <c r="F41" s="223">
        <f>D41*E41</f>
        <v>0</v>
      </c>
    </row>
    <row r="42" spans="1:6" s="213" customFormat="1" ht="49.5" customHeight="1">
      <c r="A42" s="209">
        <v>203</v>
      </c>
      <c r="B42" s="210" t="s">
        <v>91</v>
      </c>
      <c r="C42" s="211" t="s">
        <v>88</v>
      </c>
      <c r="D42" s="212"/>
      <c r="E42" s="211">
        <v>1</v>
      </c>
      <c r="F42" s="88">
        <f>D42*E42</f>
        <v>0</v>
      </c>
    </row>
    <row r="43" spans="1:6">
      <c r="A43" s="44"/>
      <c r="B43" s="132" t="s">
        <v>123</v>
      </c>
      <c r="C43" s="44"/>
      <c r="D43" s="200"/>
      <c r="E43" s="43"/>
      <c r="F43" s="88">
        <f t="shared" ref="F43:F46" si="2">D43*E43</f>
        <v>0</v>
      </c>
    </row>
    <row r="44" spans="1:6" ht="36.75" customHeight="1">
      <c r="A44" s="116">
        <v>204</v>
      </c>
      <c r="B44" s="237" t="s">
        <v>154</v>
      </c>
      <c r="C44" s="238" t="s">
        <v>7</v>
      </c>
      <c r="D44" s="239"/>
      <c r="E44" s="238">
        <v>1</v>
      </c>
      <c r="F44" s="240">
        <f t="shared" si="2"/>
        <v>0</v>
      </c>
    </row>
    <row r="45" spans="1:6">
      <c r="A45" s="241"/>
      <c r="B45" s="242"/>
      <c r="C45" s="116"/>
      <c r="D45" s="243"/>
      <c r="E45" s="116"/>
      <c r="F45" s="240">
        <f t="shared" si="2"/>
        <v>0</v>
      </c>
    </row>
    <row r="46" spans="1:6" ht="25.5">
      <c r="A46" s="51">
        <v>205</v>
      </c>
      <c r="B46" s="46" t="s">
        <v>124</v>
      </c>
      <c r="C46" s="47"/>
      <c r="D46" s="118"/>
      <c r="E46" s="30"/>
      <c r="F46" s="240">
        <f t="shared" si="2"/>
        <v>0</v>
      </c>
    </row>
    <row r="47" spans="1:6" ht="42" customHeight="1">
      <c r="A47" s="51">
        <v>206</v>
      </c>
      <c r="B47" s="19" t="s">
        <v>155</v>
      </c>
      <c r="C47" s="47" t="s">
        <v>125</v>
      </c>
      <c r="D47" s="89"/>
      <c r="E47" s="30">
        <v>180</v>
      </c>
      <c r="F47" s="240">
        <f>D47*E47</f>
        <v>0</v>
      </c>
    </row>
    <row r="48" spans="1:6" ht="15.75" thickBot="1">
      <c r="A48" s="134"/>
      <c r="B48" s="48"/>
      <c r="C48" s="49"/>
      <c r="D48" s="135"/>
      <c r="E48" s="136"/>
      <c r="F48" s="137"/>
    </row>
    <row r="49" spans="1:6" ht="30.75" customHeight="1" thickBot="1">
      <c r="A49" s="261" t="s">
        <v>105</v>
      </c>
      <c r="B49" s="262"/>
      <c r="C49" s="262"/>
      <c r="D49" s="262"/>
      <c r="E49" s="263"/>
      <c r="F49" s="138">
        <f>SUM(F39:F48)</f>
        <v>0</v>
      </c>
    </row>
    <row r="50" spans="1:6" ht="25.5">
      <c r="A50" s="51"/>
      <c r="B50" s="64" t="s">
        <v>23</v>
      </c>
      <c r="C50" s="47"/>
      <c r="D50" s="133"/>
      <c r="E50" s="30"/>
      <c r="F50" s="114">
        <f t="shared" ref="F50:F58" si="3">D50*E50</f>
        <v>0</v>
      </c>
    </row>
    <row r="51" spans="1:6" ht="76.5">
      <c r="A51" s="51">
        <v>207</v>
      </c>
      <c r="B51" s="19" t="s">
        <v>24</v>
      </c>
      <c r="C51" s="47" t="s">
        <v>21</v>
      </c>
      <c r="D51" s="89"/>
      <c r="E51" s="30">
        <v>1</v>
      </c>
      <c r="F51" s="114">
        <f t="shared" si="3"/>
        <v>0</v>
      </c>
    </row>
    <row r="52" spans="1:6" ht="38.25">
      <c r="A52" s="140">
        <v>208</v>
      </c>
      <c r="B52" s="50" t="s">
        <v>96</v>
      </c>
      <c r="C52" s="141" t="s">
        <v>7</v>
      </c>
      <c r="D52" s="92"/>
      <c r="E52" s="197">
        <v>1</v>
      </c>
      <c r="F52" s="114">
        <f t="shared" si="3"/>
        <v>0</v>
      </c>
    </row>
    <row r="53" spans="1:6" ht="38.25">
      <c r="A53" s="140">
        <v>209</v>
      </c>
      <c r="B53" s="19" t="s">
        <v>92</v>
      </c>
      <c r="C53" s="47" t="s">
        <v>7</v>
      </c>
      <c r="D53" s="89"/>
      <c r="E53" s="30">
        <v>1</v>
      </c>
      <c r="F53" s="114">
        <f t="shared" si="3"/>
        <v>0</v>
      </c>
    </row>
    <row r="54" spans="1:6">
      <c r="A54" s="142"/>
      <c r="B54" s="19"/>
      <c r="C54" s="47"/>
      <c r="D54" s="118"/>
      <c r="E54" s="30"/>
      <c r="F54" s="114">
        <f t="shared" si="3"/>
        <v>0</v>
      </c>
    </row>
    <row r="55" spans="1:6">
      <c r="A55" s="143"/>
      <c r="B55" s="66" t="s">
        <v>25</v>
      </c>
      <c r="C55" s="51"/>
      <c r="D55" s="30"/>
      <c r="E55" s="144"/>
      <c r="F55" s="114">
        <f t="shared" si="3"/>
        <v>0</v>
      </c>
    </row>
    <row r="56" spans="1:6" ht="39">
      <c r="A56" s="45">
        <v>210</v>
      </c>
      <c r="B56" s="66" t="s">
        <v>26</v>
      </c>
      <c r="C56" s="52" t="s">
        <v>9</v>
      </c>
      <c r="D56" s="204"/>
      <c r="E56" s="145">
        <v>1</v>
      </c>
      <c r="F56" s="114">
        <f>D56*E56</f>
        <v>0</v>
      </c>
    </row>
    <row r="57" spans="1:6" ht="51.75" thickBot="1">
      <c r="A57" s="45">
        <v>211</v>
      </c>
      <c r="B57" s="19" t="s">
        <v>27</v>
      </c>
      <c r="C57" s="47" t="s">
        <v>10</v>
      </c>
      <c r="D57" s="105"/>
      <c r="E57" s="30">
        <v>50</v>
      </c>
      <c r="F57" s="114">
        <f>D57*E57</f>
        <v>0</v>
      </c>
    </row>
    <row r="58" spans="1:6" ht="26.25" thickTop="1">
      <c r="A58" s="45">
        <f>A57+1</f>
        <v>212</v>
      </c>
      <c r="B58" s="19" t="s">
        <v>93</v>
      </c>
      <c r="C58" s="47" t="s">
        <v>111</v>
      </c>
      <c r="D58" s="106"/>
      <c r="E58" s="30">
        <v>3</v>
      </c>
      <c r="F58" s="114">
        <f t="shared" si="3"/>
        <v>0</v>
      </c>
    </row>
    <row r="59" spans="1:6" ht="38.25">
      <c r="A59" s="45">
        <f>A58+1</f>
        <v>213</v>
      </c>
      <c r="B59" s="19" t="s">
        <v>28</v>
      </c>
      <c r="C59" s="47" t="s">
        <v>112</v>
      </c>
      <c r="D59" s="106"/>
      <c r="E59" s="30">
        <v>150</v>
      </c>
      <c r="F59" s="114">
        <f>D59*E59</f>
        <v>0</v>
      </c>
    </row>
    <row r="60" spans="1:6" ht="15.75" thickBot="1">
      <c r="A60" s="54"/>
      <c r="B60" s="146"/>
      <c r="C60" s="146"/>
      <c r="D60" s="147"/>
      <c r="E60" s="148"/>
      <c r="F60" s="149"/>
    </row>
    <row r="61" spans="1:6" ht="35.25" customHeight="1" thickBot="1">
      <c r="A61" s="246" t="s">
        <v>105</v>
      </c>
      <c r="B61" s="247"/>
      <c r="C61" s="247"/>
      <c r="D61" s="247"/>
      <c r="E61" s="248"/>
      <c r="F61" s="150">
        <f>SUM(F50:F60)</f>
        <v>0</v>
      </c>
    </row>
    <row r="62" spans="1:6" ht="18">
      <c r="A62" s="139"/>
      <c r="B62" s="17" t="s">
        <v>94</v>
      </c>
      <c r="C62" s="139"/>
      <c r="D62" s="139"/>
      <c r="E62" s="139"/>
      <c r="F62" s="151"/>
    </row>
    <row r="63" spans="1:6">
      <c r="A63" s="139"/>
      <c r="B63" s="139"/>
      <c r="C63" s="139"/>
      <c r="D63" s="139"/>
      <c r="E63" s="139"/>
      <c r="F63" s="151"/>
    </row>
    <row r="64" spans="1:6" ht="15.75">
      <c r="A64" s="139"/>
      <c r="B64" s="152" t="s">
        <v>90</v>
      </c>
      <c r="C64" s="139"/>
      <c r="D64" s="139"/>
      <c r="E64" s="139"/>
      <c r="F64" s="151"/>
    </row>
    <row r="65" spans="1:6">
      <c r="A65" s="139"/>
      <c r="B65" s="139"/>
      <c r="C65" s="139"/>
      <c r="D65" s="139"/>
      <c r="E65" s="139"/>
      <c r="F65" s="151"/>
    </row>
    <row r="66" spans="1:6">
      <c r="A66" s="139"/>
      <c r="B66" s="61" t="s">
        <v>17</v>
      </c>
      <c r="C66" s="139"/>
      <c r="D66" s="139"/>
      <c r="E66" s="139"/>
      <c r="F66" s="151">
        <f>F49</f>
        <v>0</v>
      </c>
    </row>
    <row r="67" spans="1:6">
      <c r="A67" s="139"/>
      <c r="B67" s="139"/>
      <c r="C67" s="139"/>
      <c r="D67" s="139"/>
      <c r="E67" s="139"/>
      <c r="F67" s="151"/>
    </row>
    <row r="68" spans="1:6">
      <c r="A68" s="139"/>
      <c r="B68" s="61" t="s">
        <v>18</v>
      </c>
      <c r="C68" s="139"/>
      <c r="D68" s="139"/>
      <c r="E68" s="139"/>
      <c r="F68" s="151">
        <f>F61</f>
        <v>0</v>
      </c>
    </row>
    <row r="69" spans="1:6" ht="15.75" thickBot="1">
      <c r="A69" s="24"/>
      <c r="B69" s="24"/>
      <c r="C69" s="24"/>
      <c r="D69" s="24"/>
      <c r="E69" s="24"/>
      <c r="F69" s="91"/>
    </row>
    <row r="70" spans="1:6" ht="24" customHeight="1" thickBot="1">
      <c r="A70" s="264" t="s">
        <v>129</v>
      </c>
      <c r="B70" s="265"/>
      <c r="C70" s="265"/>
      <c r="D70" s="265"/>
      <c r="E70" s="266"/>
      <c r="F70" s="90">
        <f>SUM(F66:F69)</f>
        <v>0</v>
      </c>
    </row>
    <row r="71" spans="1:6">
      <c r="A71" s="153"/>
      <c r="B71" s="154"/>
      <c r="C71" s="32"/>
      <c r="D71" s="39"/>
      <c r="E71" s="32"/>
      <c r="F71" s="86"/>
    </row>
    <row r="72" spans="1:6">
      <c r="A72" s="155">
        <v>300</v>
      </c>
      <c r="B72" s="37" t="s">
        <v>29</v>
      </c>
      <c r="C72" s="34"/>
      <c r="D72" s="62"/>
      <c r="E72" s="34"/>
      <c r="F72" s="87"/>
    </row>
    <row r="73" spans="1:6">
      <c r="A73" s="156"/>
      <c r="B73" s="55" t="s">
        <v>97</v>
      </c>
      <c r="C73" s="34"/>
      <c r="D73" s="35"/>
      <c r="E73" s="34"/>
      <c r="F73" s="87"/>
    </row>
    <row r="74" spans="1:6" ht="26.25" customHeight="1">
      <c r="A74" s="26">
        <v>301</v>
      </c>
      <c r="B74" s="19" t="s">
        <v>156</v>
      </c>
      <c r="C74" s="56" t="s">
        <v>21</v>
      </c>
      <c r="D74" s="107"/>
      <c r="E74" s="57">
        <v>1</v>
      </c>
      <c r="F74" s="231">
        <f>D74*E74</f>
        <v>0</v>
      </c>
    </row>
    <row r="75" spans="1:6" ht="51.75" customHeight="1">
      <c r="A75" s="58">
        <f>A74+1</f>
        <v>302</v>
      </c>
      <c r="B75" s="19" t="s">
        <v>98</v>
      </c>
      <c r="C75" s="56" t="s">
        <v>21</v>
      </c>
      <c r="D75" s="107"/>
      <c r="E75" s="57">
        <v>1</v>
      </c>
      <c r="F75" s="231">
        <f t="shared" ref="F75:F80" si="4">D75*E75</f>
        <v>0</v>
      </c>
    </row>
    <row r="76" spans="1:6" ht="36" customHeight="1">
      <c r="A76" s="58">
        <f>A75+1</f>
        <v>303</v>
      </c>
      <c r="B76" s="19" t="s">
        <v>109</v>
      </c>
      <c r="C76" s="14" t="s">
        <v>8</v>
      </c>
      <c r="D76" s="89"/>
      <c r="E76" s="15">
        <v>1</v>
      </c>
      <c r="F76" s="231">
        <f t="shared" si="4"/>
        <v>0</v>
      </c>
    </row>
    <row r="77" spans="1:6">
      <c r="A77" s="232"/>
      <c r="B77" s="233"/>
      <c r="C77" s="234"/>
      <c r="D77" s="235"/>
      <c r="E77" s="234"/>
      <c r="F77" s="231">
        <f t="shared" si="4"/>
        <v>0</v>
      </c>
    </row>
    <row r="78" spans="1:6">
      <c r="A78" s="232"/>
      <c r="B78" s="236" t="s">
        <v>99</v>
      </c>
      <c r="C78" s="234"/>
      <c r="D78" s="235"/>
      <c r="E78" s="234"/>
      <c r="F78" s="231">
        <f t="shared" si="4"/>
        <v>0</v>
      </c>
    </row>
    <row r="79" spans="1:6" ht="89.25">
      <c r="A79" s="18">
        <v>304</v>
      </c>
      <c r="B79" s="19" t="s">
        <v>110</v>
      </c>
      <c r="C79" s="14" t="s">
        <v>8</v>
      </c>
      <c r="D79" s="107"/>
      <c r="E79" s="59">
        <v>1</v>
      </c>
      <c r="F79" s="231">
        <f t="shared" si="4"/>
        <v>0</v>
      </c>
    </row>
    <row r="80" spans="1:6">
      <c r="A80" s="58">
        <f>A79+1</f>
        <v>305</v>
      </c>
      <c r="B80" s="19" t="s">
        <v>108</v>
      </c>
      <c r="C80" s="157" t="s">
        <v>8</v>
      </c>
      <c r="D80" s="108"/>
      <c r="E80" s="157">
        <v>1</v>
      </c>
      <c r="F80" s="231">
        <f t="shared" si="4"/>
        <v>0</v>
      </c>
    </row>
    <row r="81" spans="1:7" ht="15.75" thickBot="1">
      <c r="A81" s="40"/>
      <c r="B81" s="41"/>
      <c r="C81" s="42"/>
      <c r="D81" s="205"/>
      <c r="E81" s="42"/>
      <c r="F81" s="114">
        <f t="shared" ref="F81" si="5">D81*E81</f>
        <v>0</v>
      </c>
    </row>
    <row r="82" spans="1:7" ht="31.5" customHeight="1" thickBot="1">
      <c r="A82" s="246" t="s">
        <v>133</v>
      </c>
      <c r="B82" s="267"/>
      <c r="C82" s="267"/>
      <c r="D82" s="267"/>
      <c r="E82" s="248"/>
      <c r="F82" s="93">
        <f>SUM(F74:F81)</f>
        <v>0</v>
      </c>
    </row>
    <row r="83" spans="1:7" ht="15.75">
      <c r="A83" s="158">
        <v>400</v>
      </c>
      <c r="B83" s="152" t="s">
        <v>84</v>
      </c>
      <c r="C83" s="51"/>
      <c r="D83" s="159"/>
      <c r="E83" s="62"/>
      <c r="F83" s="87"/>
    </row>
    <row r="84" spans="1:7">
      <c r="A84" s="63"/>
      <c r="B84" s="61"/>
      <c r="C84" s="51"/>
      <c r="D84" s="159"/>
      <c r="E84" s="62"/>
      <c r="F84" s="87"/>
    </row>
    <row r="85" spans="1:7">
      <c r="A85" s="63"/>
      <c r="B85" s="64" t="s">
        <v>32</v>
      </c>
      <c r="C85" s="51"/>
      <c r="D85" s="160"/>
      <c r="E85" s="62"/>
      <c r="F85" s="87" t="s">
        <v>30</v>
      </c>
    </row>
    <row r="86" spans="1:7" ht="25.5">
      <c r="A86" s="36">
        <v>401</v>
      </c>
      <c r="B86" s="65" t="s">
        <v>139</v>
      </c>
      <c r="C86" s="51" t="s">
        <v>7</v>
      </c>
      <c r="D86" s="109"/>
      <c r="E86" s="62">
        <v>1</v>
      </c>
      <c r="F86" s="114">
        <f>D86*E86</f>
        <v>0</v>
      </c>
    </row>
    <row r="87" spans="1:7" ht="25.5">
      <c r="A87" s="36">
        <f>A86+1</f>
        <v>402</v>
      </c>
      <c r="B87" s="65" t="s">
        <v>33</v>
      </c>
      <c r="C87" s="51" t="s">
        <v>7</v>
      </c>
      <c r="D87" s="109"/>
      <c r="E87" s="62">
        <v>1</v>
      </c>
      <c r="F87" s="114">
        <f t="shared" ref="F87:F97" si="6">D87*E87</f>
        <v>0</v>
      </c>
    </row>
    <row r="88" spans="1:7">
      <c r="A88" s="36">
        <f>A87+1</f>
        <v>403</v>
      </c>
      <c r="B88" s="65" t="s">
        <v>34</v>
      </c>
      <c r="C88" s="51" t="s">
        <v>10</v>
      </c>
      <c r="D88" s="94"/>
      <c r="E88" s="207">
        <v>6000</v>
      </c>
      <c r="F88" s="114">
        <f t="shared" si="6"/>
        <v>0</v>
      </c>
    </row>
    <row r="89" spans="1:7">
      <c r="A89" s="36"/>
      <c r="B89" s="65"/>
      <c r="C89" s="51"/>
      <c r="D89" s="160"/>
      <c r="E89" s="62"/>
      <c r="F89" s="114"/>
    </row>
    <row r="90" spans="1:7">
      <c r="A90" s="36"/>
      <c r="B90" s="64" t="s">
        <v>31</v>
      </c>
      <c r="C90" s="51"/>
      <c r="D90" s="160"/>
      <c r="E90" s="62"/>
      <c r="F90" s="114"/>
    </row>
    <row r="91" spans="1:7" ht="26.25">
      <c r="A91" s="36"/>
      <c r="B91" s="66" t="s">
        <v>38</v>
      </c>
      <c r="C91" s="51"/>
      <c r="D91" s="159"/>
      <c r="E91" s="67"/>
      <c r="F91" s="114"/>
    </row>
    <row r="92" spans="1:7">
      <c r="A92" s="16">
        <f>A88+1</f>
        <v>404</v>
      </c>
      <c r="B92" s="68" t="s">
        <v>39</v>
      </c>
      <c r="C92" s="52" t="s">
        <v>10</v>
      </c>
      <c r="D92" s="96"/>
      <c r="E92" s="67">
        <v>48</v>
      </c>
      <c r="F92" s="114">
        <f t="shared" si="6"/>
        <v>0</v>
      </c>
      <c r="G92" s="208"/>
    </row>
    <row r="93" spans="1:7">
      <c r="A93" s="16">
        <f>A92+1</f>
        <v>405</v>
      </c>
      <c r="B93" s="68" t="s">
        <v>40</v>
      </c>
      <c r="C93" s="52" t="s">
        <v>10</v>
      </c>
      <c r="D93" s="96"/>
      <c r="E93" s="67">
        <v>24</v>
      </c>
      <c r="F93" s="114">
        <f t="shared" si="6"/>
        <v>0</v>
      </c>
      <c r="G93" s="208"/>
    </row>
    <row r="94" spans="1:7">
      <c r="A94" s="16">
        <v>406</v>
      </c>
      <c r="B94" s="68" t="s">
        <v>41</v>
      </c>
      <c r="C94" s="52" t="s">
        <v>10</v>
      </c>
      <c r="D94" s="109"/>
      <c r="E94" s="67">
        <v>22</v>
      </c>
      <c r="F94" s="114">
        <f t="shared" si="6"/>
        <v>0</v>
      </c>
      <c r="G94" s="208"/>
    </row>
    <row r="95" spans="1:7">
      <c r="A95" s="16"/>
      <c r="B95" s="68"/>
      <c r="C95" s="52"/>
      <c r="D95" s="160"/>
      <c r="E95" s="67"/>
      <c r="F95" s="114">
        <f t="shared" si="6"/>
        <v>0</v>
      </c>
    </row>
    <row r="96" spans="1:7">
      <c r="A96" s="36"/>
      <c r="B96" s="69" t="s">
        <v>42</v>
      </c>
      <c r="C96" s="52"/>
      <c r="D96" s="159"/>
      <c r="E96" s="67"/>
      <c r="F96" s="114">
        <f t="shared" si="6"/>
        <v>0</v>
      </c>
    </row>
    <row r="97" spans="1:6">
      <c r="A97" s="36">
        <v>407</v>
      </c>
      <c r="B97" s="68" t="s">
        <v>102</v>
      </c>
      <c r="C97" s="52" t="s">
        <v>21</v>
      </c>
      <c r="D97" s="95"/>
      <c r="E97" s="67">
        <v>1</v>
      </c>
      <c r="F97" s="114">
        <f t="shared" si="6"/>
        <v>0</v>
      </c>
    </row>
    <row r="98" spans="1:6" ht="15.75" thickBot="1">
      <c r="A98" s="36"/>
      <c r="B98" s="68"/>
      <c r="C98" s="52"/>
      <c r="D98" s="159"/>
      <c r="E98" s="67"/>
      <c r="F98" s="161"/>
    </row>
    <row r="99" spans="1:6" ht="30.75" customHeight="1" thickBot="1">
      <c r="A99" s="246" t="s">
        <v>103</v>
      </c>
      <c r="B99" s="247"/>
      <c r="C99" s="247"/>
      <c r="D99" s="247"/>
      <c r="E99" s="248"/>
      <c r="F99" s="162">
        <f>SUM(F86:F98)</f>
        <v>0</v>
      </c>
    </row>
    <row r="100" spans="1:6">
      <c r="A100" s="36"/>
      <c r="B100" s="68"/>
      <c r="C100" s="52"/>
      <c r="D100" s="159"/>
      <c r="E100" s="67"/>
      <c r="F100" s="126"/>
    </row>
    <row r="101" spans="1:6">
      <c r="A101" s="36"/>
      <c r="B101" s="69" t="s">
        <v>43</v>
      </c>
      <c r="C101" s="52"/>
      <c r="D101" s="159"/>
      <c r="E101" s="67"/>
      <c r="F101" s="87"/>
    </row>
    <row r="102" spans="1:6">
      <c r="A102" s="36">
        <v>408</v>
      </c>
      <c r="B102" s="68" t="s">
        <v>140</v>
      </c>
      <c r="C102" s="52" t="s">
        <v>21</v>
      </c>
      <c r="D102" s="95"/>
      <c r="E102" s="67">
        <v>21</v>
      </c>
      <c r="F102" s="114">
        <f>D102*E102</f>
        <v>0</v>
      </c>
    </row>
    <row r="103" spans="1:6">
      <c r="A103" s="36">
        <f>A102+1</f>
        <v>409</v>
      </c>
      <c r="B103" s="68" t="s">
        <v>141</v>
      </c>
      <c r="C103" s="52" t="s">
        <v>21</v>
      </c>
      <c r="D103" s="95"/>
      <c r="E103" s="67">
        <v>22</v>
      </c>
      <c r="F103" s="114">
        <f t="shared" ref="F103:F118" si="7">D103*E103</f>
        <v>0</v>
      </c>
    </row>
    <row r="104" spans="1:6">
      <c r="A104" s="36">
        <f>A103+1</f>
        <v>410</v>
      </c>
      <c r="B104" s="68" t="s">
        <v>142</v>
      </c>
      <c r="C104" s="52" t="s">
        <v>21</v>
      </c>
      <c r="D104" s="95"/>
      <c r="E104" s="67">
        <v>23</v>
      </c>
      <c r="F104" s="114">
        <f t="shared" si="7"/>
        <v>0</v>
      </c>
    </row>
    <row r="105" spans="1:6">
      <c r="A105" s="36">
        <f>A104+1</f>
        <v>411</v>
      </c>
      <c r="B105" s="68" t="s">
        <v>143</v>
      </c>
      <c r="C105" s="52" t="s">
        <v>21</v>
      </c>
      <c r="D105" s="95"/>
      <c r="E105" s="67">
        <v>24</v>
      </c>
      <c r="F105" s="114">
        <f t="shared" si="7"/>
        <v>0</v>
      </c>
    </row>
    <row r="106" spans="1:6">
      <c r="A106" s="36"/>
      <c r="B106" s="68"/>
      <c r="C106" s="52"/>
      <c r="D106" s="159"/>
      <c r="E106" s="67"/>
      <c r="F106" s="114">
        <f t="shared" si="7"/>
        <v>0</v>
      </c>
    </row>
    <row r="107" spans="1:6">
      <c r="A107" s="36"/>
      <c r="B107" s="69" t="s">
        <v>44</v>
      </c>
      <c r="C107" s="52"/>
      <c r="D107" s="159"/>
      <c r="E107" s="67"/>
      <c r="F107" s="114">
        <f t="shared" si="7"/>
        <v>0</v>
      </c>
    </row>
    <row r="108" spans="1:6">
      <c r="A108" s="36"/>
      <c r="B108" s="69" t="s">
        <v>45</v>
      </c>
      <c r="C108" s="52"/>
      <c r="D108" s="159"/>
      <c r="E108" s="67"/>
      <c r="F108" s="114">
        <f t="shared" si="7"/>
        <v>0</v>
      </c>
    </row>
    <row r="109" spans="1:6">
      <c r="A109" s="36">
        <f>A105+1</f>
        <v>412</v>
      </c>
      <c r="B109" s="68" t="s">
        <v>46</v>
      </c>
      <c r="C109" s="52" t="s">
        <v>21</v>
      </c>
      <c r="D109" s="96"/>
      <c r="E109" s="2">
        <v>21</v>
      </c>
      <c r="F109" s="114">
        <f t="shared" si="7"/>
        <v>0</v>
      </c>
    </row>
    <row r="110" spans="1:6">
      <c r="A110" s="36">
        <f>A109+1</f>
        <v>413</v>
      </c>
      <c r="B110" s="68" t="s">
        <v>47</v>
      </c>
      <c r="C110" s="52" t="s">
        <v>21</v>
      </c>
      <c r="D110" s="96"/>
      <c r="E110" s="2">
        <v>6</v>
      </c>
      <c r="F110" s="114">
        <f t="shared" si="7"/>
        <v>0</v>
      </c>
    </row>
    <row r="111" spans="1:6">
      <c r="A111" s="36">
        <f>A110+1</f>
        <v>414</v>
      </c>
      <c r="B111" s="68" t="s">
        <v>48</v>
      </c>
      <c r="C111" s="52" t="s">
        <v>21</v>
      </c>
      <c r="D111" s="96"/>
      <c r="E111" s="2">
        <v>4</v>
      </c>
      <c r="F111" s="114">
        <f t="shared" si="7"/>
        <v>0</v>
      </c>
    </row>
    <row r="112" spans="1:6">
      <c r="A112" s="36">
        <f>A111+1</f>
        <v>415</v>
      </c>
      <c r="B112" s="68" t="s">
        <v>49</v>
      </c>
      <c r="C112" s="52" t="s">
        <v>21</v>
      </c>
      <c r="D112" s="96"/>
      <c r="E112" s="2">
        <v>5</v>
      </c>
      <c r="F112" s="114">
        <f t="shared" si="7"/>
        <v>0</v>
      </c>
    </row>
    <row r="113" spans="1:6" ht="9" customHeight="1">
      <c r="A113" s="36"/>
      <c r="B113" s="68"/>
      <c r="C113" s="52"/>
      <c r="D113" s="96"/>
      <c r="E113" s="2"/>
      <c r="F113" s="114">
        <f>D113*E113</f>
        <v>0</v>
      </c>
    </row>
    <row r="114" spans="1:6" hidden="1">
      <c r="A114" s="36"/>
      <c r="B114" s="68"/>
      <c r="C114" s="52"/>
      <c r="D114" s="159"/>
      <c r="E114" s="2"/>
      <c r="F114" s="114">
        <f t="shared" si="7"/>
        <v>0</v>
      </c>
    </row>
    <row r="115" spans="1:6">
      <c r="A115" s="36"/>
      <c r="B115" s="69" t="s">
        <v>50</v>
      </c>
      <c r="C115" s="52"/>
      <c r="D115" s="159"/>
      <c r="E115" s="2"/>
      <c r="F115" s="114">
        <f t="shared" si="7"/>
        <v>0</v>
      </c>
    </row>
    <row r="116" spans="1:6">
      <c r="A116" s="36">
        <v>416</v>
      </c>
      <c r="B116" s="68" t="s">
        <v>144</v>
      </c>
      <c r="C116" s="52" t="s">
        <v>21</v>
      </c>
      <c r="D116" s="95"/>
      <c r="E116" s="2">
        <v>21</v>
      </c>
      <c r="F116" s="114">
        <f t="shared" si="7"/>
        <v>0</v>
      </c>
    </row>
    <row r="117" spans="1:6">
      <c r="A117" s="36">
        <v>417</v>
      </c>
      <c r="B117" s="68" t="s">
        <v>145</v>
      </c>
      <c r="C117" s="52" t="s">
        <v>21</v>
      </c>
      <c r="D117" s="95"/>
      <c r="E117" s="2">
        <v>6</v>
      </c>
      <c r="F117" s="114">
        <f t="shared" si="7"/>
        <v>0</v>
      </c>
    </row>
    <row r="118" spans="1:6">
      <c r="A118" s="36">
        <v>418</v>
      </c>
      <c r="B118" s="68" t="s">
        <v>146</v>
      </c>
      <c r="C118" s="52" t="s">
        <v>21</v>
      </c>
      <c r="D118" s="95"/>
      <c r="E118" s="67">
        <v>6</v>
      </c>
      <c r="F118" s="114">
        <f t="shared" si="7"/>
        <v>0</v>
      </c>
    </row>
    <row r="119" spans="1:6">
      <c r="A119" s="36"/>
      <c r="B119" s="68"/>
      <c r="C119" s="52"/>
      <c r="D119" s="159"/>
      <c r="E119" s="67"/>
      <c r="F119" s="114">
        <f t="shared" ref="F119:F120" si="8">D119*E119</f>
        <v>0</v>
      </c>
    </row>
    <row r="120" spans="1:6" ht="15.75" thickBot="1">
      <c r="A120" s="72"/>
      <c r="B120" s="66" t="s">
        <v>51</v>
      </c>
      <c r="C120" s="52"/>
      <c r="D120" s="159"/>
      <c r="E120" s="67"/>
      <c r="F120" s="114">
        <f t="shared" si="8"/>
        <v>0</v>
      </c>
    </row>
    <row r="121" spans="1:6" ht="33.75" customHeight="1" thickBot="1">
      <c r="A121" s="246" t="s">
        <v>103</v>
      </c>
      <c r="B121" s="247"/>
      <c r="C121" s="247"/>
      <c r="D121" s="247"/>
      <c r="E121" s="248"/>
      <c r="F121" s="163">
        <f>SUM(F102:F120)</f>
        <v>0</v>
      </c>
    </row>
    <row r="122" spans="1:6">
      <c r="A122" s="73"/>
      <c r="B122" s="69" t="s">
        <v>50</v>
      </c>
      <c r="C122" s="52"/>
      <c r="D122" s="159"/>
      <c r="E122" s="67"/>
      <c r="F122" s="87">
        <f t="shared" ref="F122" si="9">D122*E122</f>
        <v>0</v>
      </c>
    </row>
    <row r="123" spans="1:6">
      <c r="A123" s="36">
        <v>419</v>
      </c>
      <c r="B123" s="68" t="s">
        <v>147</v>
      </c>
      <c r="C123" s="52" t="s">
        <v>21</v>
      </c>
      <c r="D123" s="95"/>
      <c r="E123" s="67">
        <v>3</v>
      </c>
      <c r="F123" s="87">
        <f>D123*E123</f>
        <v>0</v>
      </c>
    </row>
    <row r="124" spans="1:6">
      <c r="A124" s="72"/>
      <c r="B124" s="68"/>
      <c r="C124" s="52"/>
      <c r="D124" s="159"/>
      <c r="E124" s="67"/>
      <c r="F124" s="87">
        <f t="shared" ref="F124:F137" si="10">D124*E124</f>
        <v>0</v>
      </c>
    </row>
    <row r="125" spans="1:6">
      <c r="A125" s="72"/>
      <c r="B125" s="66" t="s">
        <v>52</v>
      </c>
      <c r="C125" s="52"/>
      <c r="D125" s="159"/>
      <c r="E125" s="67"/>
      <c r="F125" s="87">
        <f t="shared" si="10"/>
        <v>0</v>
      </c>
    </row>
    <row r="126" spans="1:6" ht="26.25">
      <c r="A126" s="72"/>
      <c r="B126" s="69" t="s">
        <v>148</v>
      </c>
      <c r="C126" s="52"/>
      <c r="D126" s="159"/>
      <c r="E126" s="67"/>
      <c r="F126" s="87">
        <f t="shared" si="10"/>
        <v>0</v>
      </c>
    </row>
    <row r="127" spans="1:6">
      <c r="A127" s="36">
        <f>A123+1</f>
        <v>420</v>
      </c>
      <c r="B127" s="68" t="s">
        <v>101</v>
      </c>
      <c r="C127" s="52" t="s">
        <v>21</v>
      </c>
      <c r="D127" s="95"/>
      <c r="E127" s="2">
        <v>4</v>
      </c>
      <c r="F127" s="87">
        <f t="shared" si="10"/>
        <v>0</v>
      </c>
    </row>
    <row r="128" spans="1:6">
      <c r="A128" s="36">
        <f>A127+1</f>
        <v>421</v>
      </c>
      <c r="B128" s="68" t="s">
        <v>54</v>
      </c>
      <c r="C128" s="52" t="s">
        <v>21</v>
      </c>
      <c r="D128" s="95"/>
      <c r="E128" s="2"/>
      <c r="F128" s="87">
        <f t="shared" si="10"/>
        <v>0</v>
      </c>
    </row>
    <row r="129" spans="1:6">
      <c r="A129" s="36">
        <f>A128+1</f>
        <v>422</v>
      </c>
      <c r="B129" s="68" t="s">
        <v>55</v>
      </c>
      <c r="C129" s="52" t="s">
        <v>21</v>
      </c>
      <c r="D129" s="95"/>
      <c r="E129" s="2">
        <v>2</v>
      </c>
      <c r="F129" s="87">
        <f t="shared" si="10"/>
        <v>0</v>
      </c>
    </row>
    <row r="130" spans="1:6">
      <c r="A130" s="36"/>
      <c r="B130" s="68"/>
      <c r="C130" s="52"/>
      <c r="D130" s="159"/>
      <c r="E130" s="165"/>
      <c r="F130" s="87">
        <f t="shared" si="10"/>
        <v>0</v>
      </c>
    </row>
    <row r="131" spans="1:6" ht="39">
      <c r="A131" s="72"/>
      <c r="B131" s="69" t="s">
        <v>149</v>
      </c>
      <c r="C131" s="52"/>
      <c r="D131" s="159"/>
      <c r="E131" s="165"/>
      <c r="F131" s="87">
        <f t="shared" si="10"/>
        <v>0</v>
      </c>
    </row>
    <row r="132" spans="1:6">
      <c r="A132" s="36">
        <v>423</v>
      </c>
      <c r="B132" s="68" t="s">
        <v>56</v>
      </c>
      <c r="C132" s="52" t="s">
        <v>21</v>
      </c>
      <c r="D132" s="95"/>
      <c r="E132" s="164">
        <v>3</v>
      </c>
      <c r="F132" s="87">
        <f t="shared" si="10"/>
        <v>0</v>
      </c>
    </row>
    <row r="133" spans="1:6">
      <c r="A133" s="36">
        <f>A132+1</f>
        <v>424</v>
      </c>
      <c r="B133" s="68" t="s">
        <v>53</v>
      </c>
      <c r="C133" s="52" t="s">
        <v>21</v>
      </c>
      <c r="D133" s="95"/>
      <c r="E133" s="83">
        <v>3</v>
      </c>
      <c r="F133" s="87">
        <f t="shared" si="10"/>
        <v>0</v>
      </c>
    </row>
    <row r="134" spans="1:6">
      <c r="A134" s="72"/>
      <c r="B134" s="68"/>
      <c r="C134" s="52"/>
      <c r="D134" s="159"/>
      <c r="E134" s="67"/>
      <c r="F134" s="87">
        <f t="shared" si="10"/>
        <v>0</v>
      </c>
    </row>
    <row r="135" spans="1:6" ht="26.25">
      <c r="A135" s="74"/>
      <c r="B135" s="66" t="s">
        <v>57</v>
      </c>
      <c r="C135" s="75"/>
      <c r="D135" s="166"/>
      <c r="E135" s="76"/>
      <c r="F135" s="87">
        <f t="shared" si="10"/>
        <v>0</v>
      </c>
    </row>
    <row r="136" spans="1:6">
      <c r="A136" s="36">
        <f>A133+1</f>
        <v>425</v>
      </c>
      <c r="B136" s="68" t="s">
        <v>150</v>
      </c>
      <c r="C136" s="52" t="s">
        <v>21</v>
      </c>
      <c r="D136" s="97"/>
      <c r="E136" s="164">
        <v>2</v>
      </c>
      <c r="F136" s="87">
        <f t="shared" si="10"/>
        <v>0</v>
      </c>
    </row>
    <row r="137" spans="1:6" ht="15.75" thickBot="1">
      <c r="A137" s="36">
        <f>A136+1</f>
        <v>426</v>
      </c>
      <c r="B137" s="68" t="s">
        <v>151</v>
      </c>
      <c r="C137" s="52" t="s">
        <v>21</v>
      </c>
      <c r="D137" s="97"/>
      <c r="E137" s="164">
        <v>1</v>
      </c>
      <c r="F137" s="87">
        <f t="shared" si="10"/>
        <v>0</v>
      </c>
    </row>
    <row r="138" spans="1:6" ht="32.25" customHeight="1" thickBot="1">
      <c r="A138" s="246" t="s">
        <v>103</v>
      </c>
      <c r="B138" s="247"/>
      <c r="C138" s="247"/>
      <c r="D138" s="247"/>
      <c r="E138" s="248"/>
      <c r="F138" s="167">
        <f>SUM(F122:F137)</f>
        <v>0</v>
      </c>
    </row>
    <row r="139" spans="1:6">
      <c r="A139" s="72"/>
      <c r="B139" s="68"/>
      <c r="C139" s="52"/>
      <c r="D139" s="159"/>
      <c r="E139" s="67"/>
      <c r="F139" s="126"/>
    </row>
    <row r="140" spans="1:6">
      <c r="A140" s="72"/>
      <c r="B140" s="66" t="s">
        <v>58</v>
      </c>
      <c r="C140" s="52"/>
      <c r="D140" s="159"/>
      <c r="E140" s="67"/>
      <c r="F140" s="87"/>
    </row>
    <row r="141" spans="1:6" ht="39">
      <c r="A141" s="72"/>
      <c r="B141" s="69" t="s">
        <v>59</v>
      </c>
      <c r="C141" s="52"/>
      <c r="D141" s="159"/>
      <c r="E141" s="67"/>
      <c r="F141" s="87"/>
    </row>
    <row r="142" spans="1:6">
      <c r="A142" s="36">
        <f>A137+1</f>
        <v>427</v>
      </c>
      <c r="B142" s="68" t="s">
        <v>152</v>
      </c>
      <c r="C142" s="52" t="s">
        <v>21</v>
      </c>
      <c r="D142" s="95"/>
      <c r="E142" s="168">
        <v>3</v>
      </c>
      <c r="F142" s="114">
        <f>D142*E142</f>
        <v>0</v>
      </c>
    </row>
    <row r="143" spans="1:6">
      <c r="A143" s="72"/>
      <c r="B143" s="77" t="s">
        <v>60</v>
      </c>
      <c r="C143" s="52"/>
      <c r="D143" s="159"/>
      <c r="E143" s="67"/>
      <c r="F143" s="114">
        <f t="shared" ref="F143:F160" si="11">D143*E143</f>
        <v>0</v>
      </c>
    </row>
    <row r="144" spans="1:6" ht="26.25">
      <c r="A144" s="72"/>
      <c r="B144" s="68" t="s">
        <v>61</v>
      </c>
      <c r="C144" s="52"/>
      <c r="D144" s="159"/>
      <c r="E144" s="67"/>
      <c r="F144" s="114">
        <f t="shared" si="11"/>
        <v>0</v>
      </c>
    </row>
    <row r="145" spans="1:6">
      <c r="A145" s="36">
        <v>428</v>
      </c>
      <c r="B145" s="68" t="s">
        <v>126</v>
      </c>
      <c r="C145" s="52" t="s">
        <v>111</v>
      </c>
      <c r="D145" s="96"/>
      <c r="E145" s="2">
        <f>E92*0.3*1.5</f>
        <v>21.599999999999998</v>
      </c>
      <c r="F145" s="114">
        <f t="shared" si="11"/>
        <v>0</v>
      </c>
    </row>
    <row r="146" spans="1:6">
      <c r="A146" s="36">
        <f>A145+1</f>
        <v>429</v>
      </c>
      <c r="B146" s="68" t="s">
        <v>107</v>
      </c>
      <c r="C146" s="52" t="s">
        <v>111</v>
      </c>
      <c r="D146" s="96"/>
      <c r="E146" s="2">
        <f>E93*0.3*1.5</f>
        <v>10.799999999999999</v>
      </c>
      <c r="F146" s="114">
        <f t="shared" si="11"/>
        <v>0</v>
      </c>
    </row>
    <row r="147" spans="1:6">
      <c r="A147" s="36">
        <f>A146+1</f>
        <v>430</v>
      </c>
      <c r="B147" s="68" t="s">
        <v>62</v>
      </c>
      <c r="C147" s="52" t="s">
        <v>111</v>
      </c>
      <c r="D147" s="198"/>
      <c r="E147" s="2">
        <f>E94*0.3*1.5</f>
        <v>9.8999999999999986</v>
      </c>
      <c r="F147" s="114">
        <f t="shared" si="11"/>
        <v>0</v>
      </c>
    </row>
    <row r="148" spans="1:6">
      <c r="A148" s="72"/>
      <c r="B148" s="68"/>
      <c r="C148" s="52"/>
      <c r="D148" s="159"/>
      <c r="E148" s="2"/>
      <c r="F148" s="114">
        <f t="shared" si="11"/>
        <v>0</v>
      </c>
    </row>
    <row r="149" spans="1:6">
      <c r="A149" s="36"/>
      <c r="B149" s="64" t="s">
        <v>35</v>
      </c>
      <c r="C149" s="51"/>
      <c r="D149" s="160"/>
      <c r="E149" s="1"/>
      <c r="F149" s="114">
        <f t="shared" si="11"/>
        <v>0</v>
      </c>
    </row>
    <row r="150" spans="1:6">
      <c r="A150" s="36">
        <f>A147+1</f>
        <v>431</v>
      </c>
      <c r="B150" s="65" t="s">
        <v>36</v>
      </c>
      <c r="C150" s="51" t="s">
        <v>10</v>
      </c>
      <c r="D150" s="169"/>
      <c r="E150" s="1">
        <v>3</v>
      </c>
      <c r="F150" s="114">
        <f t="shared" si="11"/>
        <v>0</v>
      </c>
    </row>
    <row r="151" spans="1:6">
      <c r="A151" s="36">
        <f>A150+1</f>
        <v>432</v>
      </c>
      <c r="B151" s="65" t="s">
        <v>37</v>
      </c>
      <c r="C151" s="51" t="s">
        <v>10</v>
      </c>
      <c r="D151" s="169"/>
      <c r="E151" s="1">
        <v>3</v>
      </c>
      <c r="F151" s="114">
        <f t="shared" si="11"/>
        <v>0</v>
      </c>
    </row>
    <row r="152" spans="1:6">
      <c r="A152" s="36"/>
      <c r="B152" s="65"/>
      <c r="C152" s="51"/>
      <c r="D152" s="160"/>
      <c r="E152" s="62"/>
      <c r="F152" s="114">
        <f t="shared" si="11"/>
        <v>0</v>
      </c>
    </row>
    <row r="153" spans="1:6">
      <c r="A153" s="72"/>
      <c r="B153" s="77" t="s">
        <v>63</v>
      </c>
      <c r="C153" s="52"/>
      <c r="D153" s="159"/>
      <c r="E153" s="67"/>
      <c r="F153" s="114">
        <f t="shared" si="11"/>
        <v>0</v>
      </c>
    </row>
    <row r="154" spans="1:6">
      <c r="A154" s="170"/>
      <c r="B154" s="77"/>
      <c r="C154" s="68"/>
      <c r="D154" s="159"/>
      <c r="E154" s="62"/>
      <c r="F154" s="114">
        <f t="shared" si="11"/>
        <v>0</v>
      </c>
    </row>
    <row r="155" spans="1:6">
      <c r="A155" s="73"/>
      <c r="B155" s="66" t="s">
        <v>64</v>
      </c>
      <c r="C155" s="68"/>
      <c r="D155" s="159"/>
      <c r="E155" s="62"/>
      <c r="F155" s="114">
        <f t="shared" si="11"/>
        <v>0</v>
      </c>
    </row>
    <row r="156" spans="1:6" ht="75.75" customHeight="1">
      <c r="A156" s="171">
        <f>A151+1</f>
        <v>433</v>
      </c>
      <c r="B156" s="68" t="s">
        <v>65</v>
      </c>
      <c r="C156" s="52" t="s">
        <v>21</v>
      </c>
      <c r="D156" s="95"/>
      <c r="E156" s="219">
        <v>3</v>
      </c>
      <c r="F156" s="114">
        <f t="shared" si="11"/>
        <v>0</v>
      </c>
    </row>
    <row r="157" spans="1:6" ht="77.25" customHeight="1">
      <c r="A157" s="171">
        <f>A156+1</f>
        <v>434</v>
      </c>
      <c r="B157" s="68" t="s">
        <v>66</v>
      </c>
      <c r="C157" s="52" t="s">
        <v>21</v>
      </c>
      <c r="D157" s="95"/>
      <c r="E157" s="62">
        <v>2</v>
      </c>
      <c r="F157" s="114">
        <f t="shared" si="11"/>
        <v>0</v>
      </c>
    </row>
    <row r="158" spans="1:6" ht="69.75" customHeight="1">
      <c r="A158" s="171">
        <f>A157+1</f>
        <v>435</v>
      </c>
      <c r="B158" s="68" t="s">
        <v>67</v>
      </c>
      <c r="C158" s="52" t="s">
        <v>21</v>
      </c>
      <c r="D158" s="95"/>
      <c r="E158" s="62">
        <v>2</v>
      </c>
      <c r="F158" s="114">
        <f t="shared" si="11"/>
        <v>0</v>
      </c>
    </row>
    <row r="159" spans="1:6" ht="75" customHeight="1">
      <c r="A159" s="171">
        <f>A158+1</f>
        <v>436</v>
      </c>
      <c r="B159" s="68" t="s">
        <v>100</v>
      </c>
      <c r="C159" s="52" t="s">
        <v>21</v>
      </c>
      <c r="D159" s="96"/>
      <c r="E159" s="62">
        <f>E142</f>
        <v>3</v>
      </c>
      <c r="F159" s="114">
        <f t="shared" si="11"/>
        <v>0</v>
      </c>
    </row>
    <row r="160" spans="1:6" ht="41.25" customHeight="1" thickBot="1">
      <c r="A160" s="171">
        <f>A159+1</f>
        <v>437</v>
      </c>
      <c r="B160" s="68" t="s">
        <v>68</v>
      </c>
      <c r="C160" s="52" t="s">
        <v>21</v>
      </c>
      <c r="D160" s="96"/>
      <c r="E160" s="62">
        <f>E136+E137</f>
        <v>3</v>
      </c>
      <c r="F160" s="114">
        <f t="shared" si="11"/>
        <v>0</v>
      </c>
    </row>
    <row r="161" spans="1:6" ht="32.25" customHeight="1" thickBot="1">
      <c r="A161" s="246" t="s">
        <v>103</v>
      </c>
      <c r="B161" s="247"/>
      <c r="C161" s="247"/>
      <c r="D161" s="247"/>
      <c r="E161" s="248"/>
      <c r="F161" s="167">
        <f>SUM(F142:F160)</f>
        <v>0</v>
      </c>
    </row>
    <row r="162" spans="1:6">
      <c r="A162" s="171"/>
      <c r="B162" s="68"/>
      <c r="C162" s="68"/>
      <c r="D162" s="159"/>
      <c r="E162" s="62"/>
      <c r="F162" s="87"/>
    </row>
    <row r="163" spans="1:6">
      <c r="A163" s="73"/>
      <c r="B163" s="68" t="s">
        <v>69</v>
      </c>
      <c r="C163" s="68"/>
      <c r="D163" s="159"/>
      <c r="E163" s="62"/>
      <c r="F163" s="87" t="s">
        <v>30</v>
      </c>
    </row>
    <row r="164" spans="1:6" ht="39">
      <c r="A164" s="171">
        <v>438</v>
      </c>
      <c r="B164" s="68" t="s">
        <v>70</v>
      </c>
      <c r="C164" s="81" t="s">
        <v>10</v>
      </c>
      <c r="D164" s="98"/>
      <c r="E164" s="99">
        <v>20</v>
      </c>
      <c r="F164" s="114">
        <f>D164*E164</f>
        <v>0</v>
      </c>
    </row>
    <row r="165" spans="1:6" ht="39">
      <c r="A165" s="171">
        <f>A164+1</f>
        <v>439</v>
      </c>
      <c r="B165" s="68" t="s">
        <v>71</v>
      </c>
      <c r="C165" s="172" t="s">
        <v>10</v>
      </c>
      <c r="D165" s="96"/>
      <c r="E165" s="62">
        <v>25</v>
      </c>
      <c r="F165" s="114">
        <f t="shared" ref="F165:F173" si="12">D165*E165</f>
        <v>0</v>
      </c>
    </row>
    <row r="166" spans="1:6" ht="39">
      <c r="A166" s="171">
        <f>A165+1</f>
        <v>440</v>
      </c>
      <c r="B166" s="68" t="s">
        <v>72</v>
      </c>
      <c r="C166" s="172" t="s">
        <v>10</v>
      </c>
      <c r="D166" s="96"/>
      <c r="E166" s="62"/>
      <c r="F166" s="114">
        <f t="shared" si="12"/>
        <v>0</v>
      </c>
    </row>
    <row r="167" spans="1:6">
      <c r="A167" s="73"/>
      <c r="B167" s="77"/>
      <c r="C167" s="52"/>
      <c r="D167" s="159"/>
      <c r="E167" s="62"/>
      <c r="F167" s="114">
        <f t="shared" si="12"/>
        <v>0</v>
      </c>
    </row>
    <row r="168" spans="1:6">
      <c r="A168" s="170"/>
      <c r="B168" s="66" t="s">
        <v>73</v>
      </c>
      <c r="C168" s="52"/>
      <c r="D168" s="159"/>
      <c r="E168" s="62"/>
      <c r="F168" s="114">
        <f t="shared" si="12"/>
        <v>0</v>
      </c>
    </row>
    <row r="169" spans="1:6" ht="27" thickBot="1">
      <c r="A169" s="171">
        <f>A166+1</f>
        <v>441</v>
      </c>
      <c r="B169" s="68" t="s">
        <v>74</v>
      </c>
      <c r="C169" s="52" t="s">
        <v>21</v>
      </c>
      <c r="D169" s="110"/>
      <c r="E169" s="83">
        <f>E156+E159+E160</f>
        <v>9</v>
      </c>
      <c r="F169" s="114">
        <f t="shared" si="12"/>
        <v>0</v>
      </c>
    </row>
    <row r="170" spans="1:6" ht="15.75" thickTop="1">
      <c r="A170" s="170"/>
      <c r="B170" s="173" t="s">
        <v>75</v>
      </c>
      <c r="C170" s="68"/>
      <c r="D170" s="159"/>
      <c r="E170" s="62"/>
      <c r="F170" s="114">
        <f t="shared" si="12"/>
        <v>0</v>
      </c>
    </row>
    <row r="171" spans="1:6">
      <c r="A171" s="171"/>
      <c r="B171" s="79"/>
      <c r="C171" s="51"/>
      <c r="D171" s="160"/>
      <c r="E171" s="62"/>
      <c r="F171" s="114">
        <f t="shared" si="12"/>
        <v>0</v>
      </c>
    </row>
    <row r="172" spans="1:6" ht="25.5">
      <c r="A172" s="171">
        <v>442</v>
      </c>
      <c r="B172" s="78" t="s">
        <v>76</v>
      </c>
      <c r="C172" s="51" t="s">
        <v>21</v>
      </c>
      <c r="D172" s="109"/>
      <c r="E172" s="62">
        <v>10</v>
      </c>
      <c r="F172" s="114">
        <f t="shared" si="12"/>
        <v>0</v>
      </c>
    </row>
    <row r="173" spans="1:6" ht="15.75" thickBot="1">
      <c r="A173" s="171"/>
      <c r="B173" s="78"/>
      <c r="C173" s="51"/>
      <c r="D173" s="160"/>
      <c r="E173" s="62"/>
      <c r="F173" s="114">
        <f t="shared" si="12"/>
        <v>0</v>
      </c>
    </row>
    <row r="174" spans="1:6" ht="33.75" customHeight="1" thickBot="1">
      <c r="A174" s="246" t="s">
        <v>103</v>
      </c>
      <c r="B174" s="247"/>
      <c r="C174" s="247"/>
      <c r="D174" s="247"/>
      <c r="E174" s="248"/>
      <c r="F174" s="174">
        <f>SUM(F164:F173)</f>
        <v>0</v>
      </c>
    </row>
    <row r="175" spans="1:6">
      <c r="A175" s="175"/>
      <c r="B175" s="175"/>
      <c r="C175" s="175"/>
      <c r="D175" s="175"/>
      <c r="E175" s="175"/>
      <c r="F175" s="176"/>
    </row>
    <row r="176" spans="1:6" ht="18">
      <c r="A176" s="177"/>
      <c r="B176" s="21" t="s">
        <v>94</v>
      </c>
      <c r="C176" s="177"/>
      <c r="D176" s="177"/>
      <c r="E176" s="177"/>
      <c r="F176" s="178"/>
    </row>
    <row r="177" spans="1:6">
      <c r="A177" s="177"/>
      <c r="B177" s="177"/>
      <c r="C177" s="177"/>
      <c r="D177" s="177"/>
      <c r="E177" s="177"/>
      <c r="F177" s="178"/>
    </row>
    <row r="178" spans="1:6">
      <c r="A178" s="177"/>
      <c r="B178" s="177"/>
      <c r="C178" s="177"/>
      <c r="D178" s="177"/>
      <c r="E178" s="177"/>
      <c r="F178" s="178"/>
    </row>
    <row r="179" spans="1:6" ht="15.75">
      <c r="A179" s="36"/>
      <c r="B179" s="179" t="s">
        <v>77</v>
      </c>
      <c r="C179" s="34"/>
      <c r="D179" s="35"/>
      <c r="E179" s="60"/>
      <c r="F179" s="87"/>
    </row>
    <row r="180" spans="1:6">
      <c r="A180" s="36"/>
      <c r="B180" s="38"/>
      <c r="C180" s="34"/>
      <c r="D180" s="35"/>
      <c r="E180" s="60"/>
      <c r="F180" s="87"/>
    </row>
    <row r="181" spans="1:6">
      <c r="A181" s="36"/>
      <c r="B181" s="38" t="s">
        <v>17</v>
      </c>
      <c r="C181" s="34"/>
      <c r="D181" s="35"/>
      <c r="E181" s="60"/>
      <c r="F181" s="87">
        <f>F99</f>
        <v>0</v>
      </c>
    </row>
    <row r="182" spans="1:6">
      <c r="A182" s="33"/>
      <c r="B182" s="82" t="s">
        <v>18</v>
      </c>
      <c r="C182" s="34"/>
      <c r="D182" s="62"/>
      <c r="E182" s="60"/>
      <c r="F182" s="87">
        <f>F121</f>
        <v>0</v>
      </c>
    </row>
    <row r="183" spans="1:6">
      <c r="A183" s="33"/>
      <c r="B183" s="82" t="s">
        <v>78</v>
      </c>
      <c r="C183" s="34"/>
      <c r="D183" s="62"/>
      <c r="E183" s="60"/>
      <c r="F183" s="87">
        <f>F138</f>
        <v>0</v>
      </c>
    </row>
    <row r="184" spans="1:6">
      <c r="A184" s="33"/>
      <c r="B184" s="82" t="s">
        <v>79</v>
      </c>
      <c r="C184" s="34"/>
      <c r="D184" s="62"/>
      <c r="E184" s="60"/>
      <c r="F184" s="87">
        <f>F161</f>
        <v>0</v>
      </c>
    </row>
    <row r="185" spans="1:6">
      <c r="A185" s="33"/>
      <c r="B185" s="82" t="s">
        <v>80</v>
      </c>
      <c r="C185" s="34"/>
      <c r="D185" s="62"/>
      <c r="E185" s="60"/>
      <c r="F185" s="87">
        <f>F174</f>
        <v>0</v>
      </c>
    </row>
    <row r="186" spans="1:6" ht="15.75" thickBot="1">
      <c r="A186" s="70"/>
      <c r="B186" s="180"/>
      <c r="C186" s="32"/>
      <c r="D186" s="181"/>
      <c r="E186" s="71"/>
      <c r="F186" s="100"/>
    </row>
    <row r="187" spans="1:6" ht="33.75" customHeight="1" thickBot="1">
      <c r="A187" s="246" t="s">
        <v>158</v>
      </c>
      <c r="B187" s="247"/>
      <c r="C187" s="247"/>
      <c r="D187" s="247"/>
      <c r="E187" s="248"/>
      <c r="F187" s="182">
        <f>SUM(F181:F186)</f>
        <v>0</v>
      </c>
    </row>
    <row r="188" spans="1:6" ht="15.75">
      <c r="A188" s="183"/>
      <c r="B188" s="184"/>
      <c r="C188" s="184"/>
      <c r="D188" s="183"/>
      <c r="E188" s="185"/>
      <c r="F188" s="186"/>
    </row>
    <row r="189" spans="1:6" ht="16.5" thickBot="1">
      <c r="A189" s="183"/>
      <c r="B189" s="184"/>
      <c r="C189" s="184"/>
      <c r="D189" s="183"/>
      <c r="E189" s="185"/>
      <c r="F189" s="186"/>
    </row>
    <row r="190" spans="1:6" ht="15.75" thickTop="1">
      <c r="A190" s="249" t="s">
        <v>81</v>
      </c>
      <c r="B190" s="251" t="s">
        <v>159</v>
      </c>
      <c r="C190" s="251"/>
      <c r="D190" s="252"/>
      <c r="E190" s="255" t="s">
        <v>82</v>
      </c>
      <c r="F190" s="256"/>
    </row>
    <row r="191" spans="1:6">
      <c r="A191" s="250"/>
      <c r="B191" s="253"/>
      <c r="C191" s="253"/>
      <c r="D191" s="254"/>
      <c r="E191" s="257"/>
      <c r="F191" s="258"/>
    </row>
    <row r="192" spans="1:6" ht="15.75">
      <c r="A192" s="187"/>
      <c r="B192" s="188"/>
      <c r="C192" s="188"/>
      <c r="D192" s="188"/>
      <c r="E192" s="259"/>
      <c r="F192" s="260"/>
    </row>
    <row r="193" spans="1:6">
      <c r="A193" s="192"/>
      <c r="B193" s="193"/>
      <c r="C193" s="193"/>
      <c r="D193" s="218"/>
      <c r="F193" s="218"/>
    </row>
    <row r="194" spans="1:6" ht="15.75">
      <c r="A194" s="189">
        <v>1</v>
      </c>
      <c r="B194" s="190" t="s">
        <v>83</v>
      </c>
      <c r="C194" s="190"/>
      <c r="D194" s="191"/>
      <c r="F194" s="214">
        <f>F34</f>
        <v>0</v>
      </c>
    </row>
    <row r="195" spans="1:6">
      <c r="A195" s="192"/>
      <c r="B195" s="193"/>
      <c r="C195" s="193"/>
      <c r="D195" s="218"/>
      <c r="F195" s="218"/>
    </row>
    <row r="196" spans="1:6" ht="15.75">
      <c r="A196" s="189">
        <v>2</v>
      </c>
      <c r="B196" s="190" t="s">
        <v>85</v>
      </c>
      <c r="C196" s="190"/>
      <c r="D196" s="191"/>
      <c r="F196" s="214">
        <f>F70</f>
        <v>0</v>
      </c>
    </row>
    <row r="197" spans="1:6">
      <c r="A197" s="194"/>
      <c r="B197" s="193"/>
      <c r="C197" s="193"/>
      <c r="D197" s="218"/>
      <c r="F197" s="218"/>
    </row>
    <row r="198" spans="1:6" ht="15.75">
      <c r="A198" s="189">
        <v>3</v>
      </c>
      <c r="B198" s="190" t="s">
        <v>29</v>
      </c>
      <c r="C198" s="190"/>
      <c r="D198" s="191"/>
      <c r="F198" s="214">
        <f>F82</f>
        <v>0</v>
      </c>
    </row>
    <row r="199" spans="1:6">
      <c r="A199" s="194"/>
      <c r="B199" s="193"/>
      <c r="C199" s="193"/>
      <c r="D199" s="218"/>
      <c r="F199" s="218"/>
    </row>
    <row r="200" spans="1:6" ht="15.75">
      <c r="A200" s="189">
        <v>4</v>
      </c>
      <c r="B200" s="190" t="s">
        <v>84</v>
      </c>
      <c r="C200" s="190"/>
      <c r="D200" s="191"/>
      <c r="F200" s="214">
        <f>F187</f>
        <v>0</v>
      </c>
    </row>
    <row r="201" spans="1:6">
      <c r="A201" s="194"/>
      <c r="B201" s="190"/>
      <c r="C201" s="190"/>
      <c r="D201" s="216"/>
      <c r="E201" s="216"/>
      <c r="F201" s="217"/>
    </row>
    <row r="202" spans="1:6" ht="31.5" customHeight="1" thickBot="1">
      <c r="A202" s="244" t="s">
        <v>160</v>
      </c>
      <c r="B202" s="245"/>
      <c r="C202" s="245"/>
      <c r="D202" s="245"/>
      <c r="E202" s="215"/>
      <c r="F202" s="215">
        <f>SUM(F194:F201)</f>
        <v>0</v>
      </c>
    </row>
    <row r="203" spans="1:6" ht="15.75" thickTop="1"/>
  </sheetData>
  <mergeCells count="22">
    <mergeCell ref="A4:A5"/>
    <mergeCell ref="B4:B5"/>
    <mergeCell ref="C4:C5"/>
    <mergeCell ref="D4:D5"/>
    <mergeCell ref="E4:E5"/>
    <mergeCell ref="A174:E174"/>
    <mergeCell ref="A27:E27"/>
    <mergeCell ref="A34:E34"/>
    <mergeCell ref="A49:E49"/>
    <mergeCell ref="A61:E61"/>
    <mergeCell ref="A70:E70"/>
    <mergeCell ref="A82:E82"/>
    <mergeCell ref="A99:E99"/>
    <mergeCell ref="A121:E121"/>
    <mergeCell ref="A138:E138"/>
    <mergeCell ref="A161:E161"/>
    <mergeCell ref="A202:D202"/>
    <mergeCell ref="A187:E187"/>
    <mergeCell ref="A190:A191"/>
    <mergeCell ref="B190:D191"/>
    <mergeCell ref="E190:F191"/>
    <mergeCell ref="E192:F192"/>
  </mergeCells>
  <pageMargins left="0.7" right="0.7" top="0.75" bottom="0.75" header="0.3" footer="0.3"/>
  <pageSetup scale="69" orientation="portrait" horizontalDpi="4294967293" verticalDpi="4294967293" r:id="rId1"/>
  <rowBreaks count="1" manualBreakCount="1">
    <brk id="1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BoQ 3 - Zadumne Water Scheme</vt:lpstr>
      <vt:lpstr>'BoQ 3 - Zadumne Water Scheme'!Print_Titles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Archibong</dc:creator>
  <cp:lastModifiedBy>Mark Spencer</cp:lastModifiedBy>
  <cp:lastPrinted>2018-10-23T16:51:24Z</cp:lastPrinted>
  <dcterms:created xsi:type="dcterms:W3CDTF">2015-02-26T09:09:03Z</dcterms:created>
  <dcterms:modified xsi:type="dcterms:W3CDTF">2021-12-14T15:18:52Z</dcterms:modified>
</cp:coreProperties>
</file>