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mspencer\Desktop\"/>
    </mc:Choice>
  </mc:AlternateContent>
  <xr:revisionPtr revIDLastSave="0" documentId="8_{C921E746-5468-4131-9F40-C24042754274}" xr6:coauthVersionLast="47" xr6:coauthVersionMax="47" xr10:uidLastSave="{00000000-0000-0000-0000-000000000000}"/>
  <bookViews>
    <workbookView xWindow="-120" yWindow="-120" windowWidth="29040" windowHeight="15840" tabRatio="853" xr2:uid="{00000000-000D-0000-FFFF-FFFF00000000}"/>
  </bookViews>
  <sheets>
    <sheet name="Bill 01_Ganye_Gangaraso WS" sheetId="49" r:id="rId1"/>
  </sheets>
  <definedNames>
    <definedName name="aa" localSheetId="0">#REF!</definedName>
    <definedName name="aa">#REF!</definedName>
    <definedName name="Abi" localSheetId="0">#REF!</definedName>
    <definedName name="Abi">#REF!</definedName>
    <definedName name="Abo" localSheetId="0">#REF!</definedName>
    <definedName name="Abo">#REF!</definedName>
    <definedName name="Abonn" localSheetId="0">#REF!</definedName>
    <definedName name="Abonn">#REF!</definedName>
    <definedName name="aqw" localSheetId="0">#REF!</definedName>
    <definedName name="aqw">#REF!</definedName>
    <definedName name="ased" localSheetId="0">#REF!</definedName>
    <definedName name="ased">#REF!</definedName>
    <definedName name="asw" localSheetId="0">#REF!</definedName>
    <definedName name="asw">#REF!</definedName>
    <definedName name="Built_Print_Titles_2" localSheetId="0">#REF!</definedName>
    <definedName name="Built_Print_Titles_2">#REF!</definedName>
    <definedName name="BuiltIn_Print_Area" localSheetId="0">#REF!</definedName>
    <definedName name="BuiltIn_Print_Area">#REF!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1" localSheetId="0">#REF!</definedName>
    <definedName name="BuiltIn_Print_Titles_1">#REF!</definedName>
    <definedName name="BuiltIn_rint_Titles_1" localSheetId="0">#REF!</definedName>
    <definedName name="BuiltIn_rint_Titles_1">#REF!</definedName>
    <definedName name="Kalaibiama" localSheetId="0">#REF!</definedName>
    <definedName name="Kalaibiama">#REF!</definedName>
    <definedName name="Kula" localSheetId="0">#REF!</definedName>
    <definedName name="Kula">#REF!</definedName>
    <definedName name="Kula0" localSheetId="0">#REF!</definedName>
    <definedName name="Kula0">#REF!</definedName>
    <definedName name="Kulao" localSheetId="0">#REF!</definedName>
    <definedName name="Kulao">#REF!</definedName>
    <definedName name="mb" localSheetId="0">#REF!</definedName>
    <definedName name="mb">#REF!</definedName>
    <definedName name="NKO" localSheetId="0">#REF!</definedName>
    <definedName name="NKO">#REF!</definedName>
    <definedName name="Nkor" localSheetId="0">#REF!</definedName>
    <definedName name="Nkor">#REF!</definedName>
    <definedName name="NKORo" localSheetId="0">#REF!</definedName>
    <definedName name="NKORo">#REF!</definedName>
    <definedName name="ok" localSheetId="0">#REF!</definedName>
    <definedName name="ok">#REF!</definedName>
    <definedName name="_xlnm.Print_Titles" localSheetId="0">'Bill 01_Ganye_Gangaraso WS'!$1:$5</definedName>
    <definedName name="qa" localSheetId="0">#REF!</definedName>
    <definedName name="qa">#REF!</definedName>
    <definedName name="qq" localSheetId="0">#REF!</definedName>
    <definedName name="qq">#REF!</definedName>
    <definedName name="rt" localSheetId="0">#REF!</definedName>
    <definedName name="rt">#REF!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ss" localSheetId="0">#REF!</definedName>
    <definedName name="sss">#REF!</definedName>
    <definedName name="ytr" localSheetId="0">#REF!</definedName>
    <definedName name="yt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0" i="49" l="1"/>
  <c r="F126" i="49"/>
  <c r="F127" i="49"/>
  <c r="F128" i="49"/>
  <c r="F129" i="49"/>
  <c r="F130" i="49"/>
  <c r="F131" i="49"/>
  <c r="F132" i="49"/>
  <c r="F133" i="49"/>
  <c r="F125" i="49"/>
  <c r="F99" i="49"/>
  <c r="F100" i="49"/>
  <c r="F101" i="49"/>
  <c r="F102" i="49"/>
  <c r="F103" i="49"/>
  <c r="F104" i="49"/>
  <c r="F105" i="49"/>
  <c r="F106" i="49"/>
  <c r="F89" i="49"/>
  <c r="F90" i="49"/>
  <c r="F91" i="49"/>
  <c r="F92" i="49"/>
  <c r="F93" i="49"/>
  <c r="F94" i="49"/>
  <c r="F95" i="49"/>
  <c r="F86" i="49"/>
  <c r="F87" i="49"/>
  <c r="F88" i="49"/>
  <c r="F85" i="49"/>
  <c r="F53" i="49"/>
  <c r="F54" i="49"/>
  <c r="F55" i="49"/>
  <c r="F56" i="49"/>
  <c r="F57" i="49"/>
  <c r="F58" i="49"/>
  <c r="F59" i="49"/>
  <c r="F60" i="49"/>
  <c r="F61" i="49"/>
  <c r="F62" i="49"/>
  <c r="F63" i="49"/>
  <c r="F64" i="49"/>
  <c r="F65" i="49"/>
  <c r="F66" i="49"/>
  <c r="F67" i="49"/>
  <c r="F68" i="49"/>
  <c r="F69" i="49"/>
  <c r="F52" i="49"/>
  <c r="F34" i="49"/>
  <c r="F35" i="49"/>
  <c r="F36" i="49"/>
  <c r="F37" i="49"/>
  <c r="F38" i="49"/>
  <c r="F39" i="49"/>
  <c r="F40" i="49"/>
  <c r="F41" i="49"/>
  <c r="F42" i="49"/>
  <c r="F43" i="49"/>
  <c r="F44" i="49"/>
  <c r="F45" i="49"/>
  <c r="F46" i="49"/>
  <c r="F47" i="49"/>
  <c r="F48" i="49"/>
  <c r="F33" i="49"/>
  <c r="F10" i="49"/>
  <c r="F11" i="49"/>
  <c r="F12" i="49"/>
  <c r="F13" i="49"/>
  <c r="F14" i="49"/>
  <c r="F15" i="49"/>
  <c r="F16" i="49"/>
  <c r="F17" i="49"/>
  <c r="F18" i="49"/>
  <c r="F19" i="49"/>
  <c r="F20" i="49"/>
  <c r="F21" i="49"/>
  <c r="F22" i="49"/>
  <c r="F23" i="49"/>
  <c r="F24" i="49"/>
  <c r="F25" i="49"/>
  <c r="F9" i="49"/>
  <c r="F145" i="49" l="1"/>
  <c r="F235" i="49" l="1"/>
  <c r="F234" i="49"/>
  <c r="F233" i="49"/>
  <c r="F232" i="49"/>
  <c r="F230" i="49"/>
  <c r="F229" i="49"/>
  <c r="F228" i="49"/>
  <c r="F227" i="49"/>
  <c r="F223" i="49"/>
  <c r="F222" i="49"/>
  <c r="F221" i="49"/>
  <c r="F220" i="49"/>
  <c r="F219" i="49"/>
  <c r="F218" i="49"/>
  <c r="F217" i="49"/>
  <c r="F216" i="49"/>
  <c r="F215" i="49"/>
  <c r="F214" i="49"/>
  <c r="F213" i="49"/>
  <c r="F209" i="49"/>
  <c r="F208" i="49"/>
  <c r="F207" i="49"/>
  <c r="F206" i="49"/>
  <c r="F205" i="49"/>
  <c r="F200" i="49"/>
  <c r="F199" i="49"/>
  <c r="F198" i="49"/>
  <c r="F197" i="49"/>
  <c r="F196" i="49"/>
  <c r="A196" i="49"/>
  <c r="A199" i="49" s="1"/>
  <c r="A200" i="49" s="1"/>
  <c r="A205" i="49" s="1"/>
  <c r="A211" i="49" s="1"/>
  <c r="A212" i="49" s="1"/>
  <c r="A215" i="49" s="1"/>
  <c r="A216" i="49" s="1"/>
  <c r="A221" i="49" s="1"/>
  <c r="A223" i="49" s="1"/>
  <c r="A228" i="49" s="1"/>
  <c r="F195" i="49"/>
  <c r="F194" i="49"/>
  <c r="F193" i="49"/>
  <c r="F192" i="49"/>
  <c r="F191" i="49"/>
  <c r="F190" i="49"/>
  <c r="F189" i="49"/>
  <c r="F188" i="49"/>
  <c r="F187" i="49"/>
  <c r="F186" i="49"/>
  <c r="F185" i="49"/>
  <c r="F184" i="49"/>
  <c r="F183" i="49"/>
  <c r="F182" i="49"/>
  <c r="F181" i="49"/>
  <c r="F180" i="49"/>
  <c r="F179" i="49"/>
  <c r="A190" i="49"/>
  <c r="A191" i="49" s="1"/>
  <c r="A192" i="49" s="1"/>
  <c r="F176" i="49"/>
  <c r="F175" i="49"/>
  <c r="F174" i="49"/>
  <c r="F173" i="49"/>
  <c r="F172" i="49"/>
  <c r="F171" i="49"/>
  <c r="F170" i="49"/>
  <c r="F169" i="49"/>
  <c r="F168" i="49"/>
  <c r="F167" i="49"/>
  <c r="F166" i="49"/>
  <c r="F165" i="49"/>
  <c r="F164" i="49"/>
  <c r="A157" i="49"/>
  <c r="A169" i="49" s="1"/>
  <c r="A170" i="49" s="1"/>
  <c r="F155" i="49"/>
  <c r="F154" i="49"/>
  <c r="A152" i="49"/>
  <c r="F150" i="49"/>
  <c r="F149" i="49"/>
  <c r="F148" i="49"/>
  <c r="E212" i="49"/>
  <c r="F212" i="49" s="1"/>
  <c r="F146" i="49"/>
  <c r="E210" i="49"/>
  <c r="F210" i="49" s="1"/>
  <c r="F141" i="49"/>
  <c r="A141" i="49"/>
  <c r="F134" i="49"/>
  <c r="A126" i="49"/>
  <c r="A127" i="49" s="1"/>
  <c r="A129" i="49" s="1"/>
  <c r="A132" i="49" s="1"/>
  <c r="A133" i="49" s="1"/>
  <c r="F107" i="49"/>
  <c r="A105" i="49"/>
  <c r="A106" i="49" s="1"/>
  <c r="A107" i="49" s="1"/>
  <c r="A100" i="49"/>
  <c r="A101" i="49" s="1"/>
  <c r="F98" i="49"/>
  <c r="A88" i="49"/>
  <c r="A65" i="49"/>
  <c r="A35" i="49"/>
  <c r="A38" i="49" s="1"/>
  <c r="A39" i="49" s="1"/>
  <c r="A40" i="49" s="1"/>
  <c r="A41" i="49" s="1"/>
  <c r="A42" i="49" s="1"/>
  <c r="A43" i="49" s="1"/>
  <c r="A44" i="49" s="1"/>
  <c r="A45" i="49" s="1"/>
  <c r="A46" i="49" s="1"/>
  <c r="A47" i="49" s="1"/>
  <c r="A48" i="49" s="1"/>
  <c r="A52" i="49" s="1"/>
  <c r="A53" i="49" s="1"/>
  <c r="A54" i="49" s="1"/>
  <c r="A55" i="49" s="1"/>
  <c r="A56" i="49" s="1"/>
  <c r="A57" i="49" s="1"/>
  <c r="A146" i="49" l="1"/>
  <c r="E153" i="49"/>
  <c r="F153" i="49" s="1"/>
  <c r="F109" i="49"/>
  <c r="F118" i="49" s="1"/>
  <c r="E151" i="49"/>
  <c r="F151" i="49" s="1"/>
  <c r="E156" i="49"/>
  <c r="F156" i="49" s="1"/>
  <c r="F147" i="49"/>
  <c r="E152" i="49"/>
  <c r="F152" i="49" s="1"/>
  <c r="E157" i="49"/>
  <c r="F157" i="49" s="1"/>
  <c r="E231" i="49"/>
  <c r="F231" i="49" s="1"/>
  <c r="F236" i="49" s="1"/>
  <c r="F247" i="49" s="1"/>
  <c r="F27" i="49"/>
  <c r="F255" i="49" s="1"/>
  <c r="E158" i="49"/>
  <c r="F158" i="49" s="1"/>
  <c r="F135" i="49"/>
  <c r="F261" i="49" s="1"/>
  <c r="F201" i="49"/>
  <c r="F245" i="49" s="1"/>
  <c r="F178" i="49"/>
  <c r="F244" i="49" s="1"/>
  <c r="E211" i="49"/>
  <c r="F211" i="49" s="1"/>
  <c r="F224" i="49" s="1"/>
  <c r="F246" i="49" s="1"/>
  <c r="F97" i="49"/>
  <c r="F116" i="49" s="1"/>
  <c r="F70" i="49"/>
  <c r="F77" i="49" s="1"/>
  <c r="F49" i="49"/>
  <c r="F75" i="49" s="1"/>
  <c r="F121" i="49" l="1"/>
  <c r="F259" i="49" s="1"/>
  <c r="F161" i="49"/>
  <c r="F243" i="49" s="1"/>
  <c r="F249" i="49" s="1"/>
  <c r="F263" i="49" s="1"/>
  <c r="F78" i="49"/>
  <c r="F257" i="49" s="1"/>
  <c r="F265" i="49" l="1"/>
</calcChain>
</file>

<file path=xl/sharedStrings.xml><?xml version="1.0" encoding="utf-8"?>
<sst xmlns="http://schemas.openxmlformats.org/spreadsheetml/2006/main" count="308" uniqueCount="207">
  <si>
    <t>Item No</t>
  </si>
  <si>
    <t>Description</t>
  </si>
  <si>
    <t>Unit</t>
  </si>
  <si>
    <t>Unit Price (Naira)</t>
  </si>
  <si>
    <t>Estimated Qty</t>
  </si>
  <si>
    <t>Amount</t>
  </si>
  <si>
    <t>(Naira)</t>
  </si>
  <si>
    <t>General Items</t>
  </si>
  <si>
    <t>101</t>
  </si>
  <si>
    <t>102</t>
  </si>
  <si>
    <t>LS</t>
  </si>
  <si>
    <t>103</t>
  </si>
  <si>
    <t>Provide stack yard for pipes and appurtenances at suitable location in project area</t>
  </si>
  <si>
    <t>104</t>
  </si>
  <si>
    <t>Provision of As-Built Drawings</t>
  </si>
  <si>
    <t>105</t>
  </si>
  <si>
    <t>Provision of O &amp; M Manuals</t>
  </si>
  <si>
    <t>106</t>
  </si>
  <si>
    <t>Progress photographs/video, as specified</t>
  </si>
  <si>
    <t>107</t>
  </si>
  <si>
    <t>Soil tests for foundation of structures as specified</t>
  </si>
  <si>
    <t>Ls</t>
  </si>
  <si>
    <t>108</t>
  </si>
  <si>
    <t>Structural Design of foundation for elevated tank</t>
  </si>
  <si>
    <t>109</t>
  </si>
  <si>
    <t>PS</t>
  </si>
  <si>
    <t xml:space="preserve">Provision for social &amp; economic impact management  </t>
  </si>
  <si>
    <t>Mobilization and demobilization</t>
  </si>
  <si>
    <t>Mobilization and Demobilization of Men, Drilling Rig, Self Loader and all Borehole Drillling Equipment and Materials - Include for site clearing and preparation.</t>
  </si>
  <si>
    <t>Drilling</t>
  </si>
  <si>
    <t>m</t>
  </si>
  <si>
    <t>Backfill drilled material in the annular space on the top of the clay sealing.</t>
  </si>
  <si>
    <t>Construction of wellhead slab 250mm thick x 1.2m x 1.2m, in Class 20 concrete, as specified</t>
  </si>
  <si>
    <t xml:space="preserve">Supply and install protective lockable borehole cap and wellhead nameplate on the casing as specified. Include for making good the area around the casing. </t>
  </si>
  <si>
    <t>Borehole cleaning and test-pumping</t>
  </si>
  <si>
    <t xml:space="preserve">Carry out borehole cleaning and development by backwashing, jetting and airlifting </t>
  </si>
  <si>
    <t>Equip the borehole with suitable pumpset and ancillary equipment for a 24 pumping test  to establish maximum and safe yield from the borehole. Include for measurements and records of discharge water</t>
  </si>
  <si>
    <t>Carry out water quality analysis, including full bacteriological and physico-chemical analysis</t>
  </si>
  <si>
    <t>Carry out disinfection of the motorised borehole, permanent pump and riser pipes as specified</t>
  </si>
  <si>
    <t>Carry out 6-hour pump test after installation of permanent pump</t>
  </si>
  <si>
    <t>Summary Borehole Works</t>
  </si>
  <si>
    <t>Sheet 1</t>
  </si>
  <si>
    <t>Sheet 2</t>
  </si>
  <si>
    <t>Treatment Plant</t>
  </si>
  <si>
    <t>Dosing Pumps</t>
  </si>
  <si>
    <t>No</t>
  </si>
  <si>
    <t>Storage Tanks</t>
  </si>
  <si>
    <t>Motor Control Panel</t>
  </si>
  <si>
    <t>Gate - Welded steel open grid structure, 3.6m wide X2.1m high, double leaf</t>
  </si>
  <si>
    <t>Provide and fix welded steel gate 3.6m wide X 2.1m high, in 50mm dia galvanized steel pipe frame and 50mm X 50mm welded galvanized mesh (8 SWG), as in drawing and include for fxing to concrete support posts. Include locking latches and bolts</t>
  </si>
  <si>
    <t>Landscaping</t>
  </si>
  <si>
    <t>Allow for land scaping, including grasssing, gravel and kerbstone walkway or others as may be directed on site (Provisional Sum)</t>
  </si>
  <si>
    <t>Provide and lay kerbstone 400m deep X 200mm wide precast sections in C20/20 concrete. Include for excavations, shoring with 1:4:8 concrete and all ancillary works</t>
  </si>
  <si>
    <t>Grassing to designated areas as may be directed on site, including all surface preparation and imported humus material</t>
  </si>
  <si>
    <t>Power Supply</t>
  </si>
  <si>
    <t/>
  </si>
  <si>
    <t>401</t>
  </si>
  <si>
    <t>Pipes and Fitting</t>
  </si>
  <si>
    <t>Clearing work</t>
  </si>
  <si>
    <t>501</t>
  </si>
  <si>
    <t>Flushing, Disinfection and Pressure Testing</t>
  </si>
  <si>
    <t>Flushing and disinfection of new pipelines</t>
  </si>
  <si>
    <t>Pressure testing of pipeline</t>
  </si>
  <si>
    <t>Provide and lay uPVC Pipes, plain ened with separate joints or socket &amp; spigot, PN 10 bars</t>
  </si>
  <si>
    <t>50mm dia</t>
  </si>
  <si>
    <t>75mm dia</t>
  </si>
  <si>
    <t xml:space="preserve">110 mm dia. </t>
  </si>
  <si>
    <t>Provide and lay fittings in uPVC, PN 10 bars</t>
  </si>
  <si>
    <t>Double Socket bends, long radius (LRB)</t>
  </si>
  <si>
    <t>Junctions, Double socket c/w plain ended  branch</t>
  </si>
  <si>
    <t>75/75mm dia.</t>
  </si>
  <si>
    <t>Tapers, Double socket, concentric,</t>
  </si>
  <si>
    <t>50/75mm dia. NP 9</t>
  </si>
  <si>
    <t>Adaptors and Couplings</t>
  </si>
  <si>
    <t>uPVC Flanged adaptor, flexible, NP 10</t>
  </si>
  <si>
    <t>To suit 50mm dia.</t>
  </si>
  <si>
    <t>To suit 75mm dia.</t>
  </si>
  <si>
    <t>To suit 90mm dia.</t>
  </si>
  <si>
    <t>End pieces</t>
  </si>
  <si>
    <t>DI / ST Flexible, straight couplings as stated, NP 10</t>
  </si>
  <si>
    <t>Gate Valves</t>
  </si>
  <si>
    <t>75mm dia.</t>
  </si>
  <si>
    <t>90mm dia.</t>
  </si>
  <si>
    <t>110mm dia.</t>
  </si>
  <si>
    <t>65mm dia.</t>
  </si>
  <si>
    <t>Flap Valves, flanged, to WOs (provide and install)</t>
  </si>
  <si>
    <t>Air valves,</t>
  </si>
  <si>
    <t>Provide and install flanged Air Valves, anti-shock, antisurge type, complete with fittings as shown in drawings</t>
  </si>
  <si>
    <t>Excavation and Backfilling</t>
  </si>
  <si>
    <t xml:space="preserve">Excavation and Backfilling, including bedding, compaction, </t>
  </si>
  <si>
    <t>Pipe dia n.e  110mm, max. depth 1 - 1.5m</t>
  </si>
  <si>
    <t>Concrete Chambers and Ancillaries</t>
  </si>
  <si>
    <t>Valve Chambers</t>
  </si>
  <si>
    <t>Blockwork gate valve chamber ,clear opening 750mm X 750mm, in 225mm blockwork filled solid in C10/20 concrete, depth n.e. 1.5 m. Include for lockable precast cover slabs in 950mm x 250mm x 100mm thick sections</t>
  </si>
  <si>
    <t>Concrete outfall chamber  for WOs, in C20/20 concrete, as shown in drawings</t>
  </si>
  <si>
    <t>Reinstatement of Roads</t>
  </si>
  <si>
    <t>Breaking up, temporary and permanent reinstatement of tarmac roads as specified, width n.e., 900mm</t>
  </si>
  <si>
    <t>Breaking up, temporary and permanent reinstatement of unpaved roads as specified, width n.e. 900mm</t>
  </si>
  <si>
    <t>Marker Posts</t>
  </si>
  <si>
    <t>Marker Posts for Sluice valves, Air valves, Fire hydrants , Washouts, Meters</t>
  </si>
  <si>
    <t>Service Connections</t>
  </si>
  <si>
    <t>Summary Distribution Network</t>
  </si>
  <si>
    <t>Sheet 3</t>
  </si>
  <si>
    <t>Sheet 4</t>
  </si>
  <si>
    <t>Sheet 5</t>
  </si>
  <si>
    <t>BILL</t>
  </si>
  <si>
    <t>AMOUNT (NGN)</t>
  </si>
  <si>
    <t>Preliminary and General</t>
  </si>
  <si>
    <t>Borehole</t>
  </si>
  <si>
    <t>Distribution Network</t>
  </si>
  <si>
    <t>Treatment Works</t>
  </si>
  <si>
    <t>Equip the borehole with suitable pump set and ancillary equipment for pump testing by constant and step and draw down tests. Test pump to establish maximum and safe yield from the borehole. Include for measurements and records of discharge water</t>
  </si>
  <si>
    <t>Carry out disinfection of borehole as specified</t>
  </si>
  <si>
    <t xml:space="preserve">Prepare Technical Report (allow 5 copies) for the boreholes test pumping and  construction details. Include for borehole material logs, yields, recovery, water quality analysis (full chemical and bacteriological) and borehole vertical alignment including Operation &amp; Maintenance Manuals and drawings </t>
  </si>
  <si>
    <t>Ps</t>
  </si>
  <si>
    <t>COLLECTION SHEET</t>
  </si>
  <si>
    <t>Summary Treatment Plant</t>
  </si>
  <si>
    <t>Boreholes</t>
  </si>
  <si>
    <t>Supply and install 2 - 4mm gravel pack as specified in accordance to DIN 4924 Gravel of 1.0 - 2.0 mm (clay-seal top of the gravel pack)</t>
  </si>
  <si>
    <t xml:space="preserve">Construct reinforced concrete foundation, in accordance  with results of geophysical investigation </t>
  </si>
  <si>
    <t>Provide and place mass concrete bases (C25/20) to gate posts, 750mm X 750mm X 900mm, including excavation, preparations and backfilling</t>
  </si>
  <si>
    <t>Provide and lay granite chippings, 900 wide x 100mm thick between kerbstones for accesses</t>
  </si>
  <si>
    <t>BILL COLLECTION SHEET</t>
  </si>
  <si>
    <t>Clay seal above gravel pack, 6m depth</t>
  </si>
  <si>
    <t xml:space="preserve">Grouting and blinding of seal above backfill area, 15m depth and construction of blinding layer 50mm thick around casing in Class 15 concrete. </t>
  </si>
  <si>
    <t>Treatment is required  for pH correction and disinfection only.</t>
  </si>
  <si>
    <t>Provide and fix reinforced concrete(C25/20) gate posts 250mm X 250mm X 3.0m long, including Y12 bars, formwork and all ancillaries</t>
  </si>
  <si>
    <t>Electrical Installations</t>
  </si>
  <si>
    <t>Provide and install distribution panel, including relays, contactors, breakers and all cabling for complete electrical operation of the scheme</t>
  </si>
  <si>
    <t>Predrilling hydrogeological investigation</t>
  </si>
  <si>
    <t>Connection to National Grid</t>
  </si>
  <si>
    <t>Masonry or blockwork air valve chamber ,clear opening 750mm X 750mm, in 225mm blockwork filled solid in C10/20 concrete, depth n.e. 1.5 m. Include for lockable precast cover slabs in 950mm x 250mm x 100mm thick sections</t>
  </si>
  <si>
    <t>50mm - 75mm dia.</t>
  </si>
  <si>
    <t>75/50mm dia.</t>
  </si>
  <si>
    <t>Junctions and branches, for Air valves</t>
  </si>
  <si>
    <t>Sub-Total Page to Distribution Network Summary</t>
  </si>
  <si>
    <t>Sub-Total Page to Borehole Works Summary</t>
  </si>
  <si>
    <t>Sub-Total Page to Treatment Plant Summary</t>
  </si>
  <si>
    <t>Small Towns Water Supply</t>
  </si>
  <si>
    <t>Carry out predrilling hydrogeological investigation as specified (with confrimation report submitted)</t>
  </si>
  <si>
    <t>Pipe dia n.e  75mm, max. depth 1 - 1.5m</t>
  </si>
  <si>
    <t>Earthing of the headworks</t>
  </si>
  <si>
    <t>Small power and lighting installations, including wiring</t>
  </si>
  <si>
    <t xml:space="preserve">Supply and install complete overhead line, 50m span, including reinforced concrete poles, cross arms, 11 kV lightining arrestor, disc insulators, 150 mm2 aluminium conductorsarrestor, disc insulators, 150 mm2 aluminium conductors all according to PHCN standards(2 span) all according to PHCN standards </t>
  </si>
  <si>
    <t>Bill 01</t>
  </si>
  <si>
    <r>
      <t>m</t>
    </r>
    <r>
      <rPr>
        <vertAlign val="superscript"/>
        <sz val="10"/>
        <rFont val="Arial"/>
        <family val="2"/>
      </rPr>
      <t>3</t>
    </r>
  </si>
  <si>
    <r>
      <t>m</t>
    </r>
    <r>
      <rPr>
        <vertAlign val="superscript"/>
        <sz val="10"/>
        <rFont val="Arial"/>
        <family val="2"/>
      </rPr>
      <t>2</t>
    </r>
  </si>
  <si>
    <t>Provide  and maintain Project Sign- boards, 2 No  per location as directed on site</t>
  </si>
  <si>
    <t>Test running of plants for 4 weeks after  substantial completion, including running, trouble shooting and performance tests, as specified</t>
  </si>
  <si>
    <t>Supply and install UPVC adaptor between casing and screen</t>
  </si>
  <si>
    <t>Supply and installation of 75 mm dia. UPVC Pipes of 10 bar flanged with all connections to form rising main</t>
  </si>
  <si>
    <t>Provide and install header pipework, in 75mm dia upvc pipes, fittings, and appurtenances including 1 no 90 deg and 2 nos 45 deg bends, air valve, gate valve, non-return valve, pressure gauge and flow meter.</t>
  </si>
  <si>
    <t>Supply and Install 3m scotch cast cable jointing kits and earthing</t>
  </si>
  <si>
    <t>Supply and install 125mm  10 bar UPVC casing</t>
  </si>
  <si>
    <t>Supply and install 125 mm  upvc screen of 10bar pressure rating (10m maximum length for all locations)</t>
  </si>
  <si>
    <t xml:space="preserve">Watts </t>
  </si>
  <si>
    <t>Supply and Install support strucure and frames for panels</t>
  </si>
  <si>
    <t>Supply and Install 3x6mm2 pump motor cable</t>
  </si>
  <si>
    <t>Set</t>
  </si>
  <si>
    <t>Supply and Install 4mm2 interconnector cable</t>
  </si>
  <si>
    <t>Supply and install Marine rope 10mm as antidrop for the pump</t>
  </si>
  <si>
    <t>Roll</t>
  </si>
  <si>
    <t>Supply and Installation of Solar Mono polycrystalline panels as in TSS (1650 Watts)</t>
  </si>
  <si>
    <t>Power House</t>
  </si>
  <si>
    <t xml:space="preserve">Fencing - Blockwall Perimeter fenc 15m x 20m x 2.7m high </t>
  </si>
  <si>
    <t xml:space="preserve">m2 </t>
  </si>
  <si>
    <t xml:space="preserve">415 volts 50Hz, 3 – phase, 250amps with fusible disconnection switch. Push buttons for start and stop, 1  pumps, 2 Nos dosing pumps, 2 Nos transfer pumps and all internal electrical fittings with all fuses complete. All electrical starters shall consist of terminal overload relay of rating suitable to motor control. Indicator lamp for various equipment and on/off reset button to get mounted on cover to panel </t>
  </si>
  <si>
    <t>Pipe dia n.e  50mm, max. depth 1 - 1.5m</t>
  </si>
  <si>
    <t>ADAMAWA STATE</t>
  </si>
  <si>
    <t xml:space="preserve"> Rehabiltation of suction tank as ground tank storage for transfer to Elevated Storage Tank</t>
  </si>
  <si>
    <t>100</t>
  </si>
  <si>
    <t>50/50mm dia.</t>
  </si>
  <si>
    <t>GANGARASO WATER SCHEME (GANYE LGA)</t>
  </si>
  <si>
    <t>Bill 01_Gangaraso Water Scheme Summary</t>
  </si>
  <si>
    <t>TOTAL BILL 02 SUMMARY CARRIED FORWARD TO GRAND SUMMARY</t>
  </si>
  <si>
    <t>Total General Items to Bill 02 Gangaraso Water Scheme Summary</t>
  </si>
  <si>
    <t>Total Borehole Works to Bill 02_ Gangaraso Water Scheme Summary</t>
  </si>
  <si>
    <t>Total Treatment Plant to Bill 02_ Gangaraso Water Scheme Summary</t>
  </si>
  <si>
    <t>Total Power Supply to Bill 02_Gangaraso Water Scheme Summary</t>
  </si>
  <si>
    <t>Total Distribution Network to Bill 02_ Gangaraso Water Scheme Summary</t>
  </si>
  <si>
    <t>Supply and installation of Solar pump type SQ flex +CU200 Type Grundfos or equivalent type/standard) complete with cable, starter/swithces and accessories (provisional). Note: Actual parameters to be determined only from pump-testing result after drilling.</t>
  </si>
  <si>
    <t>Fabricate, Erect and Construction of Elevated Pressed Steel tank, 50cub.m on 10m Tower complete with, Steel tower Columns,Top &amp; Bottom Bearers, Angle bracings,Walkway Platform, handrail,Safety guage, Ladder, Bolts, Nuts, washers and associated Inlet, Outlet, Overflow Drain Pipe and Gate valves</t>
  </si>
  <si>
    <t>New Boreholes: 4 No.</t>
  </si>
  <si>
    <t xml:space="preserve">Power Supply </t>
  </si>
  <si>
    <t>Water standpipe no., including concrete base and taphead with two outlets, as shown in drawings</t>
  </si>
  <si>
    <t>Carry out geophysical (resistivity) logging of the open hole before casing installation</t>
  </si>
  <si>
    <t>Hr</t>
  </si>
  <si>
    <t>Removal or trees, girth: n.e. 1000m., locally disposed</t>
  </si>
  <si>
    <t>Removal of stumps, dia: n.e. 1000m., locally disposed</t>
  </si>
  <si>
    <t>Chemical dosing set for each of Soda ash(Sodium Carbonate) and Chlorine (Calcium hypochlorite), including Dosing Pump with pumping rate 50 Litres/Hr and 4 bar working pressure, mixing tank 1000 Litres, level indicator  and chemical agitator, 12mm dia uPVC connection pipework and all ancillaries for complete system installation.</t>
  </si>
  <si>
    <r>
      <t>50mm dia. PN10, 11.25</t>
    </r>
    <r>
      <rPr>
        <vertAlign val="superscript"/>
        <sz val="10"/>
        <rFont val="Arial"/>
        <family val="2"/>
      </rPr>
      <t>o</t>
    </r>
    <r>
      <rPr>
        <sz val="10"/>
        <rFont val="Arial"/>
        <family val="2"/>
      </rPr>
      <t xml:space="preserve"> - 90</t>
    </r>
    <r>
      <rPr>
        <vertAlign val="superscript"/>
        <sz val="10"/>
        <rFont val="Arial"/>
        <family val="2"/>
      </rPr>
      <t>o</t>
    </r>
  </si>
  <si>
    <r>
      <t>75mm dia. PN10, 11.25</t>
    </r>
    <r>
      <rPr>
        <vertAlign val="superscript"/>
        <sz val="10"/>
        <rFont val="Arial"/>
        <family val="2"/>
      </rPr>
      <t>o</t>
    </r>
    <r>
      <rPr>
        <sz val="10"/>
        <rFont val="Arial"/>
        <family val="2"/>
      </rPr>
      <t xml:space="preserve"> - 90</t>
    </r>
    <r>
      <rPr>
        <vertAlign val="superscript"/>
        <sz val="10"/>
        <rFont val="Arial"/>
        <family val="2"/>
      </rPr>
      <t>o</t>
    </r>
  </si>
  <si>
    <r>
      <t>110mm dia. PN10, 11.25</t>
    </r>
    <r>
      <rPr>
        <vertAlign val="superscript"/>
        <sz val="10"/>
        <rFont val="Arial"/>
        <family val="2"/>
      </rPr>
      <t>o</t>
    </r>
    <r>
      <rPr>
        <sz val="10"/>
        <rFont val="Arial"/>
        <family val="2"/>
      </rPr>
      <t xml:space="preserve"> - 90</t>
    </r>
    <r>
      <rPr>
        <vertAlign val="superscript"/>
        <sz val="10"/>
        <rFont val="Arial"/>
        <family val="2"/>
      </rPr>
      <t>o</t>
    </r>
  </si>
  <si>
    <t>End cap 50 dia. PN 10</t>
  </si>
  <si>
    <t>End cap 75 dia. PN 10</t>
  </si>
  <si>
    <t>End cap 110 dia. PN10</t>
  </si>
  <si>
    <t>75/50mm dia PN 9/10</t>
  </si>
  <si>
    <t>Blank flange 75mm dia. PN 9/10</t>
  </si>
  <si>
    <t>Provide and instal flanged, non-rising spindle type with cap &amp; key, PN 10</t>
  </si>
  <si>
    <t>Provide and instal flanged, non-rising spindle type with extension spindle &amp; cap &amp; key, PN 10, to Fire Hydrant isolators &amp; W.Os</t>
  </si>
  <si>
    <t>50mm dia. PN 10</t>
  </si>
  <si>
    <t>75-110mm dia. PN 10</t>
  </si>
  <si>
    <t>50 -110mm dia, PN 9/10</t>
  </si>
  <si>
    <t>Drilling to a required diameter hole of 150mm, in sedimentary formation for installation of 125 mm high presuure (10bar) UPVC casing and screens, depth 0 - 100 m (maximum depth 100m for all locations)</t>
  </si>
  <si>
    <t xml:space="preserve">Design and Construction of new power House with dimension of 10m x 10m </t>
  </si>
  <si>
    <t>Provide and erect barb wire perimeter fence</t>
  </si>
  <si>
    <t>Provide and instal Manual Change over switch, 150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</si>
</sst>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_(* #,##0_);_(* \(#,##0\);_(* &quot;-&quot;??_);_(@_)"/>
    <numFmt numFmtId="167" formatCode="_-* #,##0.0_-;\-* #,##0.0_-;_-* &quot;-&quot;??_-;_-@_-"/>
  </numFmts>
  <fonts count="39">
    <font>
      <sz val="11"/>
      <color theme="1"/>
      <name val="Calibri"/>
      <family val="2"/>
      <scheme val="minor"/>
    </font>
    <font>
      <sz val="11"/>
      <color theme="1"/>
      <name val="Calibri"/>
      <family val="2"/>
      <scheme val="minor"/>
    </font>
    <font>
      <sz val="10"/>
      <name val="Dutch"/>
    </font>
    <font>
      <sz val="10"/>
      <name val="Arial"/>
      <family val="2"/>
    </font>
    <font>
      <sz val="11"/>
      <name val="Arial"/>
      <family val="2"/>
    </font>
    <font>
      <b/>
      <sz val="10"/>
      <name val="Arial"/>
      <family val="2"/>
    </font>
    <font>
      <sz val="11"/>
      <color theme="1"/>
      <name val="Arial"/>
      <family val="2"/>
    </font>
    <font>
      <sz val="10"/>
      <name val="Calibri"/>
      <family val="2"/>
      <scheme val="minor"/>
    </font>
    <font>
      <b/>
      <sz val="10"/>
      <name val="Calibri"/>
      <family val="2"/>
      <scheme val="minor"/>
    </font>
    <font>
      <b/>
      <sz val="9"/>
      <name val="Calibri"/>
      <family val="2"/>
      <scheme val="minor"/>
    </font>
    <font>
      <sz val="9"/>
      <name val="Calibri"/>
      <family val="2"/>
      <scheme val="minor"/>
    </font>
    <font>
      <b/>
      <u/>
      <sz val="9"/>
      <name val="Calibri"/>
      <family val="2"/>
      <scheme val="minor"/>
    </font>
    <font>
      <b/>
      <sz val="11"/>
      <name val="Calibri"/>
      <family val="2"/>
      <scheme val="minor"/>
    </font>
    <font>
      <sz val="10"/>
      <color theme="1"/>
      <name val="Calibri"/>
      <family val="2"/>
      <scheme val="minor"/>
    </font>
    <font>
      <b/>
      <u/>
      <sz val="12"/>
      <name val="Calibri"/>
      <family val="2"/>
      <scheme val="minor"/>
    </font>
    <font>
      <b/>
      <sz val="12"/>
      <name val="Arial"/>
      <family val="2"/>
    </font>
    <font>
      <b/>
      <u/>
      <sz val="12"/>
      <name val="Arial"/>
      <family val="2"/>
    </font>
    <font>
      <i/>
      <sz val="10"/>
      <name val="Arial"/>
      <family val="2"/>
    </font>
    <font>
      <b/>
      <sz val="11"/>
      <name val="Arial"/>
      <family val="2"/>
    </font>
    <font>
      <b/>
      <sz val="9"/>
      <name val="Arial"/>
      <family val="2"/>
    </font>
    <font>
      <sz val="11"/>
      <color rgb="FFFF0000"/>
      <name val="Arial"/>
      <family val="2"/>
    </font>
    <font>
      <b/>
      <sz val="14"/>
      <color theme="1"/>
      <name val="Calibri"/>
      <family val="2"/>
      <scheme val="minor"/>
    </font>
    <font>
      <b/>
      <sz val="12"/>
      <color theme="1"/>
      <name val="Calibri"/>
      <family val="2"/>
      <scheme val="minor"/>
    </font>
    <font>
      <b/>
      <sz val="14"/>
      <name val="Arial"/>
      <family val="2"/>
    </font>
    <font>
      <b/>
      <sz val="14"/>
      <color theme="1"/>
      <name val="Arial"/>
      <family val="2"/>
    </font>
    <font>
      <sz val="9"/>
      <name val="Arial"/>
      <family val="2"/>
    </font>
    <font>
      <b/>
      <sz val="14"/>
      <color rgb="FFFF0000"/>
      <name val="Calibri"/>
      <family val="2"/>
      <scheme val="minor"/>
    </font>
    <font>
      <sz val="10"/>
      <color theme="1"/>
      <name val="Arial"/>
      <family val="2"/>
    </font>
    <font>
      <b/>
      <sz val="10"/>
      <color theme="1"/>
      <name val="Arial"/>
      <family val="2"/>
    </font>
    <font>
      <i/>
      <sz val="10"/>
      <color theme="1"/>
      <name val="Arial"/>
      <family val="2"/>
    </font>
    <font>
      <b/>
      <i/>
      <sz val="10"/>
      <name val="Arial"/>
      <family val="2"/>
    </font>
    <font>
      <vertAlign val="superscript"/>
      <sz val="10"/>
      <name val="Arial"/>
      <family val="2"/>
    </font>
    <font>
      <u/>
      <sz val="10"/>
      <name val="Arial"/>
      <family val="2"/>
    </font>
    <font>
      <b/>
      <sz val="12"/>
      <color theme="1"/>
      <name val="Arial"/>
      <family val="2"/>
    </font>
    <font>
      <b/>
      <u/>
      <sz val="12"/>
      <color theme="1"/>
      <name val="Arial"/>
      <family val="2"/>
    </font>
    <font>
      <b/>
      <i/>
      <sz val="12"/>
      <name val="Arial"/>
      <family val="2"/>
    </font>
    <font>
      <b/>
      <i/>
      <sz val="10"/>
      <color theme="1"/>
      <name val="Arial"/>
      <family val="2"/>
    </font>
    <font>
      <sz val="12"/>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style="dotted">
        <color indexed="64"/>
      </bottom>
      <diagonal/>
    </border>
    <border>
      <left style="double">
        <color indexed="64"/>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s>
  <cellStyleXfs count="18">
    <xf numFmtId="0" fontId="0" fillId="0" borderId="0"/>
    <xf numFmtId="164" fontId="1"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0" fontId="3" fillId="0" borderId="0"/>
    <xf numFmtId="0" fontId="2" fillId="0" borderId="0"/>
    <xf numFmtId="0" fontId="4"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165" fontId="7" fillId="0" borderId="7" xfId="2" applyNumberFormat="1" applyFont="1" applyFill="1" applyBorder="1" applyAlignment="1">
      <alignment wrapText="1"/>
    </xf>
    <xf numFmtId="165" fontId="7" fillId="0" borderId="7" xfId="2" applyNumberFormat="1" applyFont="1" applyFill="1" applyBorder="1" applyAlignment="1">
      <alignment horizontal="center" wrapText="1"/>
    </xf>
    <xf numFmtId="0" fontId="13" fillId="0" borderId="11" xfId="0" applyFont="1" applyFill="1" applyBorder="1" applyAlignment="1">
      <alignment horizontal="center" vertical="center" wrapText="1"/>
    </xf>
    <xf numFmtId="49" fontId="4" fillId="0" borderId="17" xfId="0" applyNumberFormat="1" applyFont="1" applyFill="1" applyBorder="1" applyAlignment="1">
      <alignment horizontal="center" vertical="center"/>
    </xf>
    <xf numFmtId="0" fontId="4" fillId="0" borderId="17" xfId="14" applyFont="1" applyFill="1" applyBorder="1" applyAlignment="1">
      <alignment horizontal="center" vertical="center"/>
    </xf>
    <xf numFmtId="166" fontId="4" fillId="0" borderId="17" xfId="17" applyNumberFormat="1" applyFont="1" applyFill="1" applyBorder="1" applyAlignment="1">
      <alignment horizontal="center" vertical="center"/>
    </xf>
    <xf numFmtId="0" fontId="4" fillId="0" borderId="17" xfId="1" applyNumberFormat="1" applyFont="1" applyFill="1" applyBorder="1" applyAlignment="1">
      <alignment horizontal="center" vertical="center"/>
    </xf>
    <xf numFmtId="49" fontId="4" fillId="0" borderId="17" xfId="0" applyNumberFormat="1" applyFont="1" applyFill="1" applyBorder="1" applyAlignment="1">
      <alignment vertical="center"/>
    </xf>
    <xf numFmtId="1"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0" fillId="0" borderId="8" xfId="0" applyFill="1" applyBorder="1"/>
    <xf numFmtId="165" fontId="8" fillId="0" borderId="8" xfId="1" applyNumberFormat="1" applyFont="1" applyFill="1" applyBorder="1" applyAlignment="1">
      <alignment horizontal="center" vertical="center" wrapText="1"/>
    </xf>
    <xf numFmtId="0" fontId="0" fillId="0" borderId="0" xfId="0" applyFont="1"/>
    <xf numFmtId="0" fontId="10" fillId="0" borderId="7" xfId="0" applyFont="1" applyFill="1" applyBorder="1" applyAlignment="1">
      <alignment horizontal="center" vertical="center"/>
    </xf>
    <xf numFmtId="0" fontId="14" fillId="0" borderId="7" xfId="0" applyFont="1" applyFill="1" applyBorder="1" applyAlignment="1">
      <alignment horizontal="justify" vertical="center"/>
    </xf>
    <xf numFmtId="166" fontId="10" fillId="0" borderId="7" xfId="17" applyNumberFormat="1" applyFont="1" applyFill="1" applyBorder="1" applyAlignment="1">
      <alignment horizontal="center" vertical="center"/>
    </xf>
    <xf numFmtId="0" fontId="10" fillId="0" borderId="7" xfId="1" applyNumberFormat="1" applyFont="1" applyFill="1" applyBorder="1" applyAlignment="1">
      <alignment horizontal="center" vertical="center"/>
    </xf>
    <xf numFmtId="0" fontId="11" fillId="0" borderId="7" xfId="0" applyFont="1" applyFill="1" applyBorder="1" applyAlignment="1">
      <alignment horizontal="justify" vertical="center"/>
    </xf>
    <xf numFmtId="49" fontId="3" fillId="0" borderId="7" xfId="0" applyNumberFormat="1" applyFont="1" applyFill="1" applyBorder="1" applyAlignment="1">
      <alignment horizontal="justify" vertical="center"/>
    </xf>
    <xf numFmtId="0" fontId="3" fillId="0" borderId="7" xfId="14" applyFont="1" applyFill="1" applyBorder="1" applyAlignment="1">
      <alignment horizontal="center" vertical="center"/>
    </xf>
    <xf numFmtId="166" fontId="3" fillId="0" borderId="7" xfId="17" applyNumberFormat="1" applyFont="1" applyFill="1" applyBorder="1" applyAlignment="1">
      <alignment horizontal="center" vertical="center"/>
    </xf>
    <xf numFmtId="0" fontId="3" fillId="0" borderId="7" xfId="1" applyNumberFormat="1" applyFont="1" applyFill="1" applyBorder="1" applyAlignment="1">
      <alignment horizontal="center" vertical="center"/>
    </xf>
    <xf numFmtId="43" fontId="3" fillId="0" borderId="7" xfId="17" applyFont="1" applyFill="1" applyBorder="1" applyAlignment="1">
      <alignment vertical="center"/>
    </xf>
    <xf numFmtId="49" fontId="3" fillId="0" borderId="7" xfId="0" applyNumberFormat="1" applyFont="1" applyFill="1" applyBorder="1" applyAlignment="1">
      <alignment horizontal="justify" vertical="top"/>
    </xf>
    <xf numFmtId="0" fontId="3" fillId="0" borderId="7" xfId="14" applyFont="1" applyFill="1" applyBorder="1" applyAlignment="1">
      <alignment horizontal="justify"/>
    </xf>
    <xf numFmtId="166" fontId="3" fillId="0" borderId="7" xfId="17" quotePrefix="1" applyNumberFormat="1" applyFont="1" applyFill="1" applyBorder="1" applyAlignment="1">
      <alignment horizontal="center" vertical="center"/>
    </xf>
    <xf numFmtId="0" fontId="23" fillId="0" borderId="7" xfId="14" applyFont="1" applyBorder="1" applyAlignment="1">
      <alignment wrapText="1"/>
    </xf>
    <xf numFmtId="0" fontId="3" fillId="0" borderId="7" xfId="0" applyFont="1" applyBorder="1" applyAlignment="1">
      <alignment vertical="center" wrapText="1"/>
    </xf>
    <xf numFmtId="1" fontId="26" fillId="0" borderId="0" xfId="0" applyNumberFormat="1" applyFont="1"/>
    <xf numFmtId="1" fontId="9" fillId="0" borderId="7"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0" fontId="3" fillId="0" borderId="7" xfId="10" applyFont="1" applyFill="1" applyBorder="1" applyAlignment="1">
      <alignment horizontal="center" vertical="center"/>
    </xf>
    <xf numFmtId="3" fontId="4" fillId="0" borderId="7" xfId="10" applyNumberFormat="1" applyFont="1" applyFill="1" applyBorder="1" applyAlignment="1">
      <alignment horizontal="center" vertical="center"/>
    </xf>
    <xf numFmtId="1" fontId="3" fillId="0" borderId="7" xfId="14" applyNumberFormat="1" applyFont="1" applyFill="1" applyBorder="1" applyAlignment="1">
      <alignment horizontal="center"/>
    </xf>
    <xf numFmtId="0" fontId="23" fillId="0" borderId="7" xfId="0" applyFont="1" applyFill="1" applyBorder="1" applyAlignment="1">
      <alignment horizontal="center" vertical="center" wrapText="1"/>
    </xf>
    <xf numFmtId="1" fontId="3" fillId="0" borderId="7" xfId="14" applyNumberFormat="1" applyFont="1" applyFill="1" applyBorder="1" applyAlignment="1">
      <alignment horizontal="center" vertical="center"/>
    </xf>
    <xf numFmtId="0" fontId="3" fillId="0" borderId="7" xfId="10" applyFont="1" applyFill="1" applyBorder="1" applyAlignment="1">
      <alignment horizontal="left" vertical="center" wrapText="1"/>
    </xf>
    <xf numFmtId="1" fontId="21" fillId="0" borderId="0" xfId="0" applyNumberFormat="1" applyFont="1" applyAlignment="1">
      <alignment horizontal="center"/>
    </xf>
    <xf numFmtId="0" fontId="24" fillId="0" borderId="7" xfId="0" applyFont="1" applyBorder="1" applyAlignment="1">
      <alignment wrapText="1"/>
    </xf>
    <xf numFmtId="1" fontId="22" fillId="0" borderId="0" xfId="0" applyNumberFormat="1" applyFont="1" applyAlignment="1">
      <alignment horizontal="center"/>
    </xf>
    <xf numFmtId="0" fontId="22" fillId="0" borderId="0" xfId="0" applyFont="1"/>
    <xf numFmtId="49" fontId="12" fillId="0" borderId="7" xfId="0" applyNumberFormat="1" applyFont="1" applyFill="1" applyBorder="1" applyAlignment="1">
      <alignment horizontal="center" vertical="center"/>
    </xf>
    <xf numFmtId="1"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14" applyFont="1" applyFill="1" applyBorder="1" applyAlignment="1">
      <alignment horizontal="left" vertical="center" wrapText="1"/>
    </xf>
    <xf numFmtId="0" fontId="3" fillId="0" borderId="7" xfId="14" applyFont="1" applyFill="1" applyBorder="1" applyAlignment="1">
      <alignment horizontal="center" vertical="center" wrapText="1"/>
    </xf>
    <xf numFmtId="1" fontId="3" fillId="0" borderId="7" xfId="14" applyNumberFormat="1" applyFont="1" applyFill="1" applyBorder="1" applyAlignment="1">
      <alignment horizontal="center" vertical="center" wrapText="1"/>
    </xf>
    <xf numFmtId="0" fontId="3" fillId="0" borderId="7" xfId="14" applyFont="1" applyFill="1" applyBorder="1" applyAlignment="1">
      <alignment vertical="center" wrapText="1"/>
    </xf>
    <xf numFmtId="0" fontId="27" fillId="5" borderId="7" xfId="0" applyFont="1" applyFill="1" applyBorder="1" applyAlignment="1">
      <alignment vertical="center" wrapText="1"/>
    </xf>
    <xf numFmtId="0" fontId="3" fillId="0" borderId="8" xfId="14" applyFont="1" applyFill="1" applyBorder="1" applyAlignment="1">
      <alignment horizontal="center" vertical="center" wrapText="1"/>
    </xf>
    <xf numFmtId="0" fontId="3" fillId="0" borderId="14" xfId="0" applyFont="1" applyBorder="1" applyAlignment="1">
      <alignment vertical="center" wrapText="1"/>
    </xf>
    <xf numFmtId="3" fontId="3" fillId="0" borderId="7" xfId="2" applyNumberFormat="1" applyFont="1" applyFill="1" applyBorder="1" applyAlignment="1">
      <alignment horizontal="center" vertical="center" wrapText="1"/>
    </xf>
    <xf numFmtId="0" fontId="3" fillId="0" borderId="7" xfId="14" applyFont="1" applyFill="1" applyBorder="1" applyAlignment="1">
      <alignment horizontal="left" vertical="center" wrapText="1"/>
    </xf>
    <xf numFmtId="0" fontId="3" fillId="0" borderId="8" xfId="14" applyFont="1" applyFill="1" applyBorder="1" applyAlignment="1">
      <alignment horizontal="center" wrapText="1"/>
    </xf>
    <xf numFmtId="1" fontId="3" fillId="0" borderId="7" xfId="14" applyNumberFormat="1" applyFont="1" applyBorder="1" applyAlignment="1">
      <alignment wrapText="1"/>
    </xf>
    <xf numFmtId="0" fontId="3" fillId="0" borderId="7" xfId="14" applyFont="1" applyFill="1" applyBorder="1" applyAlignment="1">
      <alignment horizontal="center" wrapText="1"/>
    </xf>
    <xf numFmtId="4" fontId="3" fillId="0" borderId="7" xfId="2" applyNumberFormat="1" applyFont="1" applyFill="1" applyBorder="1" applyAlignment="1">
      <alignment wrapText="1"/>
    </xf>
    <xf numFmtId="1" fontId="3" fillId="0" borderId="7" xfId="14" applyNumberFormat="1" applyFont="1" applyFill="1" applyBorder="1" applyAlignment="1">
      <alignment horizontal="center" wrapText="1"/>
    </xf>
    <xf numFmtId="0" fontId="5" fillId="0" borderId="7" xfId="14" applyFont="1" applyFill="1" applyBorder="1" applyAlignment="1">
      <alignment horizontal="left" wrapText="1"/>
    </xf>
    <xf numFmtId="0" fontId="3" fillId="0" borderId="7" xfId="14" applyFont="1" applyFill="1" applyBorder="1" applyAlignment="1">
      <alignment horizontal="left" wrapText="1"/>
    </xf>
    <xf numFmtId="165" fontId="3" fillId="0" borderId="8" xfId="2" applyNumberFormat="1" applyFont="1" applyFill="1" applyBorder="1" applyAlignment="1">
      <alignment wrapText="1"/>
    </xf>
    <xf numFmtId="1" fontId="27" fillId="0" borderId="7" xfId="0" applyNumberFormat="1" applyFont="1" applyBorder="1" applyAlignment="1">
      <alignment horizontal="center" vertical="top" wrapText="1"/>
    </xf>
    <xf numFmtId="0" fontId="29" fillId="0" borderId="35" xfId="0" applyFont="1" applyBorder="1" applyAlignment="1">
      <alignment vertical="top" wrapText="1"/>
    </xf>
    <xf numFmtId="0" fontId="27" fillId="0" borderId="35" xfId="0" applyFont="1" applyBorder="1" applyAlignment="1">
      <alignment horizontal="center" wrapText="1"/>
    </xf>
    <xf numFmtId="0" fontId="27" fillId="0" borderId="7" xfId="0" applyFont="1" applyBorder="1" applyAlignment="1">
      <alignment horizontal="center" wrapText="1"/>
    </xf>
    <xf numFmtId="0" fontId="27" fillId="0" borderId="7" xfId="0" applyFont="1" applyBorder="1" applyAlignment="1">
      <alignment horizontal="center" vertical="top" wrapText="1"/>
    </xf>
    <xf numFmtId="1" fontId="3" fillId="0" borderId="7" xfId="0" applyNumberFormat="1" applyFont="1" applyFill="1" applyBorder="1" applyAlignment="1">
      <alignment horizontal="center" vertical="top" wrapText="1"/>
    </xf>
    <xf numFmtId="0" fontId="17" fillId="0" borderId="7" xfId="0" applyFont="1" applyFill="1" applyBorder="1" applyAlignment="1">
      <alignment horizontal="left" vertical="center" wrapText="1"/>
    </xf>
    <xf numFmtId="0" fontId="3" fillId="0" borderId="7" xfId="0" applyFont="1" applyFill="1" applyBorder="1" applyAlignment="1" applyProtection="1">
      <alignment horizontal="center" vertical="center" wrapText="1"/>
      <protection locked="0"/>
    </xf>
    <xf numFmtId="0" fontId="3" fillId="0" borderId="10" xfId="10" applyFont="1" applyFill="1" applyBorder="1" applyAlignment="1">
      <alignment horizontal="left" vertical="center" wrapText="1"/>
    </xf>
    <xf numFmtId="0" fontId="3" fillId="0" borderId="10" xfId="0" applyFont="1" applyFill="1" applyBorder="1" applyAlignment="1" applyProtection="1">
      <alignment horizontal="center" vertical="center" wrapText="1"/>
      <protection locked="0"/>
    </xf>
    <xf numFmtId="49" fontId="3" fillId="0" borderId="7" xfId="0" applyNumberFormat="1" applyFont="1" applyFill="1" applyBorder="1" applyAlignment="1">
      <alignment horizontal="justify" vertical="top"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wrapText="1"/>
    </xf>
    <xf numFmtId="0" fontId="27" fillId="0" borderId="7" xfId="0" applyFont="1" applyBorder="1" applyAlignment="1">
      <alignment vertical="top" wrapText="1"/>
    </xf>
    <xf numFmtId="1" fontId="27" fillId="0" borderId="8" xfId="0" applyNumberFormat="1" applyFont="1" applyBorder="1" applyAlignment="1">
      <alignment horizontal="center" vertical="top" wrapText="1"/>
    </xf>
    <xf numFmtId="0" fontId="30" fillId="0" borderId="7" xfId="14" applyFont="1" applyFill="1" applyBorder="1" applyAlignment="1">
      <alignment vertical="top" wrapText="1"/>
    </xf>
    <xf numFmtId="0" fontId="3" fillId="0" borderId="7" xfId="10" applyFont="1" applyFill="1" applyBorder="1" applyAlignment="1">
      <alignment horizontal="center" vertical="center" wrapText="1"/>
    </xf>
    <xf numFmtId="3" fontId="3" fillId="0" borderId="7" xfId="10" applyNumberFormat="1" applyFont="1" applyFill="1" applyBorder="1" applyAlignment="1">
      <alignment horizontal="center" vertical="center" wrapText="1"/>
    </xf>
    <xf numFmtId="1" fontId="3" fillId="0" borderId="7" xfId="14" applyNumberFormat="1" applyFont="1" applyFill="1" applyBorder="1" applyAlignment="1">
      <alignment horizontal="center" vertical="top" wrapText="1"/>
    </xf>
    <xf numFmtId="3" fontId="3" fillId="0" borderId="7" xfId="10" applyNumberFormat="1" applyFont="1" applyFill="1" applyBorder="1" applyAlignment="1">
      <alignment horizontal="center" vertical="center"/>
    </xf>
    <xf numFmtId="3" fontId="3" fillId="0" borderId="7" xfId="10" applyNumberFormat="1" applyFont="1" applyFill="1" applyBorder="1" applyAlignment="1">
      <alignment horizontal="center" wrapText="1"/>
    </xf>
    <xf numFmtId="165" fontId="5" fillId="0" borderId="8" xfId="1" applyNumberFormat="1" applyFont="1" applyFill="1" applyBorder="1" applyAlignment="1">
      <alignment horizontal="center" wrapText="1"/>
    </xf>
    <xf numFmtId="0" fontId="5" fillId="0" borderId="7" xfId="0" applyFont="1" applyFill="1" applyBorder="1" applyAlignment="1">
      <alignment horizontal="left" vertical="center" wrapText="1"/>
    </xf>
    <xf numFmtId="165" fontId="3" fillId="0" borderId="7" xfId="2" applyNumberFormat="1" applyFont="1" applyFill="1" applyBorder="1" applyAlignment="1">
      <alignment wrapText="1"/>
    </xf>
    <xf numFmtId="1" fontId="5" fillId="0" borderId="7" xfId="0" applyNumberFormat="1" applyFont="1" applyFill="1" applyBorder="1" applyAlignment="1">
      <alignment horizontal="center" vertical="center" wrapText="1"/>
    </xf>
    <xf numFmtId="0" fontId="30" fillId="0"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7" fillId="0" borderId="7" xfId="0" applyFont="1" applyFill="1" applyBorder="1" applyAlignment="1">
      <alignment wrapText="1"/>
    </xf>
    <xf numFmtId="165" fontId="3" fillId="0" borderId="7" xfId="2" applyNumberFormat="1" applyFont="1" applyFill="1" applyBorder="1" applyAlignment="1">
      <alignment horizontal="center" wrapText="1"/>
    </xf>
    <xf numFmtId="0" fontId="3" fillId="0" borderId="7" xfId="0" applyFont="1" applyFill="1" applyBorder="1" applyAlignment="1">
      <alignment wrapText="1"/>
    </xf>
    <xf numFmtId="0" fontId="32" fillId="0" borderId="7" xfId="0" applyFont="1" applyFill="1" applyBorder="1" applyAlignment="1">
      <alignment wrapText="1"/>
    </xf>
    <xf numFmtId="1" fontId="3" fillId="0" borderId="8" xfId="14"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 fontId="3" fillId="0" borderId="7" xfId="0" applyNumberFormat="1" applyFont="1" applyFill="1" applyBorder="1" applyAlignment="1">
      <alignment horizontal="center" wrapText="1"/>
    </xf>
    <xf numFmtId="1" fontId="5" fillId="0" borderId="7" xfId="0" applyNumberFormat="1" applyFont="1" applyFill="1" applyBorder="1" applyAlignment="1">
      <alignment wrapText="1"/>
    </xf>
    <xf numFmtId="1" fontId="17" fillId="0" borderId="7" xfId="0" applyNumberFormat="1" applyFont="1" applyFill="1" applyBorder="1" applyAlignment="1">
      <alignment horizontal="center" wrapText="1"/>
    </xf>
    <xf numFmtId="0" fontId="17" fillId="0" borderId="7" xfId="0" applyFont="1" applyFill="1" applyBorder="1" applyAlignment="1">
      <alignment horizontal="center" wrapText="1"/>
    </xf>
    <xf numFmtId="165" fontId="17" fillId="0" borderId="7" xfId="2" applyNumberFormat="1" applyFont="1" applyFill="1" applyBorder="1" applyAlignment="1">
      <alignment horizontal="center" wrapText="1"/>
    </xf>
    <xf numFmtId="0" fontId="5" fillId="0" borderId="7" xfId="0" applyFont="1" applyFill="1" applyBorder="1" applyAlignment="1">
      <alignment wrapText="1"/>
    </xf>
    <xf numFmtId="0" fontId="3" fillId="0" borderId="7" xfId="0" applyFont="1" applyFill="1" applyBorder="1" applyAlignment="1">
      <alignment vertical="center" wrapText="1"/>
    </xf>
    <xf numFmtId="0" fontId="3" fillId="0" borderId="7" xfId="15" applyFont="1" applyFill="1" applyBorder="1" applyAlignment="1">
      <alignment wrapText="1"/>
    </xf>
    <xf numFmtId="0" fontId="5" fillId="0" borderId="7" xfId="14" applyFont="1" applyBorder="1" applyAlignment="1">
      <alignment wrapText="1"/>
    </xf>
    <xf numFmtId="0" fontId="3" fillId="0" borderId="7" xfId="0" applyFont="1" applyBorder="1" applyAlignment="1">
      <alignment wrapText="1"/>
    </xf>
    <xf numFmtId="0" fontId="3" fillId="0" borderId="7" xfId="14" applyFont="1" applyBorder="1" applyAlignment="1">
      <alignment wrapText="1"/>
    </xf>
    <xf numFmtId="165" fontId="3" fillId="0" borderId="7" xfId="2" applyNumberFormat="1" applyFont="1" applyFill="1" applyBorder="1" applyAlignment="1">
      <alignment horizontal="right" wrapText="1"/>
    </xf>
    <xf numFmtId="164" fontId="3" fillId="0" borderId="7" xfId="17" applyNumberFormat="1" applyFont="1" applyFill="1" applyBorder="1" applyAlignment="1">
      <alignment vertical="center"/>
    </xf>
    <xf numFmtId="164" fontId="5" fillId="3" borderId="4" xfId="17" quotePrefix="1" applyNumberFormat="1" applyFont="1" applyFill="1" applyBorder="1" applyAlignment="1">
      <alignment vertical="center"/>
    </xf>
    <xf numFmtId="164" fontId="3" fillId="0" borderId="7" xfId="2" applyNumberFormat="1" applyFont="1" applyFill="1" applyBorder="1" applyAlignment="1">
      <alignment vertical="center" wrapText="1"/>
    </xf>
    <xf numFmtId="164" fontId="3" fillId="0" borderId="8" xfId="2" applyNumberFormat="1" applyFont="1" applyFill="1" applyBorder="1" applyAlignment="1">
      <alignment vertical="center" wrapText="1"/>
    </xf>
    <xf numFmtId="164" fontId="5" fillId="2" borderId="12" xfId="0" applyNumberFormat="1" applyFont="1" applyFill="1" applyBorder="1" applyAlignment="1">
      <alignment horizontal="center" vertical="center" wrapText="1"/>
    </xf>
    <xf numFmtId="164" fontId="5" fillId="2" borderId="4" xfId="1" quotePrefix="1" applyNumberFormat="1" applyFont="1" applyFill="1" applyBorder="1" applyAlignment="1">
      <alignment vertical="center" wrapText="1"/>
    </xf>
    <xf numFmtId="164" fontId="3" fillId="0" borderId="8" xfId="2" applyNumberFormat="1" applyFont="1" applyFill="1" applyBorder="1" applyAlignment="1">
      <alignment wrapText="1"/>
    </xf>
    <xf numFmtId="164" fontId="3" fillId="0" borderId="7" xfId="2" applyNumberFormat="1" applyFont="1" applyFill="1" applyBorder="1" applyAlignment="1">
      <alignment wrapText="1"/>
    </xf>
    <xf numFmtId="164" fontId="27" fillId="0" borderId="7" xfId="1" applyNumberFormat="1" applyFont="1" applyBorder="1" applyAlignment="1">
      <alignment horizontal="right" wrapText="1"/>
    </xf>
    <xf numFmtId="3" fontId="3" fillId="0" borderId="1" xfId="2" applyNumberFormat="1" applyFont="1" applyFill="1" applyBorder="1" applyAlignment="1">
      <alignment vertical="center"/>
    </xf>
    <xf numFmtId="164" fontId="5" fillId="4" borderId="4" xfId="2" applyNumberFormat="1" applyFont="1" applyFill="1" applyBorder="1" applyAlignment="1">
      <alignment vertical="center" wrapText="1"/>
    </xf>
    <xf numFmtId="164" fontId="5" fillId="0" borderId="8" xfId="2" applyNumberFormat="1" applyFont="1" applyFill="1" applyBorder="1" applyAlignment="1">
      <alignment vertical="center" wrapText="1"/>
    </xf>
    <xf numFmtId="3" fontId="3" fillId="0" borderId="1" xfId="2" applyNumberFormat="1" applyFont="1" applyFill="1" applyBorder="1" applyAlignment="1"/>
    <xf numFmtId="164" fontId="5" fillId="2" borderId="4" xfId="3" quotePrefix="1" applyNumberFormat="1" applyFont="1" applyFill="1" applyBorder="1" applyAlignment="1">
      <alignment vertical="center" wrapText="1"/>
    </xf>
    <xf numFmtId="164" fontId="5" fillId="0" borderId="8" xfId="13" applyNumberFormat="1" applyFont="1" applyFill="1" applyBorder="1" applyAlignment="1">
      <alignment horizontal="center" wrapText="1"/>
    </xf>
    <xf numFmtId="3" fontId="3" fillId="5" borderId="7" xfId="12" applyNumberFormat="1" applyFont="1" applyFill="1" applyBorder="1" applyAlignment="1">
      <alignment horizontal="center" wrapText="1"/>
    </xf>
    <xf numFmtId="3" fontId="3" fillId="5" borderId="1" xfId="12" applyNumberFormat="1" applyFont="1" applyFill="1" applyBorder="1" applyAlignment="1">
      <alignment horizontal="center"/>
    </xf>
    <xf numFmtId="3" fontId="17" fillId="5" borderId="7" xfId="12" applyNumberFormat="1" applyFont="1" applyFill="1" applyBorder="1" applyAlignment="1">
      <alignment horizontal="center" wrapText="1"/>
    </xf>
    <xf numFmtId="3" fontId="3" fillId="5" borderId="1" xfId="0" applyNumberFormat="1" applyFont="1" applyFill="1" applyBorder="1" applyAlignment="1">
      <alignment horizontal="center" vertical="center"/>
    </xf>
    <xf numFmtId="0" fontId="3" fillId="5" borderId="7" xfId="0" applyFont="1" applyFill="1" applyBorder="1" applyAlignment="1">
      <alignment wrapText="1"/>
    </xf>
    <xf numFmtId="164" fontId="3" fillId="0" borderId="8" xfId="2" applyNumberFormat="1" applyFont="1" applyFill="1" applyBorder="1" applyAlignment="1">
      <alignment horizontal="center" wrapText="1"/>
    </xf>
    <xf numFmtId="164" fontId="8" fillId="3" borderId="5" xfId="13" applyNumberFormat="1" applyFont="1" applyFill="1" applyBorder="1" applyAlignment="1">
      <alignment horizontal="centerContinuous" vertical="center" wrapText="1"/>
    </xf>
    <xf numFmtId="164" fontId="8" fillId="3" borderId="6" xfId="13" applyNumberFormat="1" applyFont="1" applyFill="1" applyBorder="1" applyAlignment="1">
      <alignment horizontal="center" vertical="center"/>
    </xf>
    <xf numFmtId="164" fontId="8" fillId="0" borderId="8" xfId="13" applyNumberFormat="1" applyFont="1" applyFill="1" applyBorder="1" applyAlignment="1">
      <alignment horizontal="center" vertical="center"/>
    </xf>
    <xf numFmtId="164" fontId="10" fillId="0" borderId="7" xfId="17" applyNumberFormat="1" applyFont="1" applyFill="1" applyBorder="1" applyAlignment="1">
      <alignment vertical="center"/>
    </xf>
    <xf numFmtId="164" fontId="13" fillId="0" borderId="8" xfId="0" applyNumberFormat="1" applyFont="1" applyFill="1" applyBorder="1" applyAlignment="1">
      <alignment horizontal="center" vertical="center" wrapText="1"/>
    </xf>
    <xf numFmtId="164" fontId="0" fillId="0" borderId="0" xfId="0" applyNumberFormat="1"/>
    <xf numFmtId="3" fontId="4" fillId="0" borderId="36"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1" xfId="2" applyNumberFormat="1" applyFont="1" applyFill="1" applyBorder="1" applyAlignment="1">
      <alignment horizontal="right" vertical="center"/>
    </xf>
    <xf numFmtId="3" fontId="3" fillId="0" borderId="14" xfId="2" applyNumberFormat="1" applyFont="1" applyFill="1" applyBorder="1" applyAlignment="1"/>
    <xf numFmtId="3" fontId="3" fillId="5" borderId="1" xfId="2" applyNumberFormat="1" applyFont="1" applyFill="1" applyBorder="1" applyAlignment="1">
      <alignment horizontal="center"/>
    </xf>
    <xf numFmtId="3" fontId="3" fillId="5" borderId="36" xfId="12" applyNumberFormat="1" applyFont="1" applyFill="1" applyBorder="1" applyAlignment="1">
      <alignment horizontal="center"/>
    </xf>
    <xf numFmtId="164" fontId="22" fillId="0" borderId="0" xfId="0" applyNumberFormat="1" applyFont="1" applyAlignment="1">
      <alignment horizontal="right"/>
    </xf>
    <xf numFmtId="164" fontId="22" fillId="0" borderId="0" xfId="0" applyNumberFormat="1" applyFont="1" applyAlignment="1">
      <alignment horizontal="center"/>
    </xf>
    <xf numFmtId="164" fontId="20" fillId="0" borderId="17" xfId="17" applyNumberFormat="1" applyFont="1" applyFill="1" applyBorder="1" applyAlignment="1">
      <alignment vertical="center"/>
    </xf>
    <xf numFmtId="164" fontId="27" fillId="0" borderId="7" xfId="1" applyNumberFormat="1" applyFont="1" applyBorder="1" applyAlignment="1">
      <alignment horizontal="right" vertical="center" wrapText="1"/>
    </xf>
    <xf numFmtId="3" fontId="4" fillId="0" borderId="1" xfId="1" applyNumberFormat="1" applyFont="1" applyFill="1" applyBorder="1" applyAlignment="1">
      <alignment vertical="center"/>
    </xf>
    <xf numFmtId="0" fontId="28" fillId="0" borderId="7" xfId="0" applyFont="1" applyFill="1" applyBorder="1" applyAlignment="1">
      <alignment horizontal="center" vertical="center" wrapText="1"/>
    </xf>
    <xf numFmtId="0" fontId="33" fillId="0" borderId="7" xfId="0" applyFont="1" applyFill="1" applyBorder="1" applyAlignment="1">
      <alignment horizontal="left" vertical="center" wrapText="1"/>
    </xf>
    <xf numFmtId="0" fontId="27" fillId="0" borderId="7" xfId="0" applyFont="1" applyFill="1" applyBorder="1" applyAlignment="1">
      <alignment horizontal="center" vertical="center" wrapText="1"/>
    </xf>
    <xf numFmtId="164" fontId="27" fillId="0" borderId="7" xfId="0" applyNumberFormat="1" applyFont="1" applyFill="1" applyBorder="1" applyAlignment="1">
      <alignment horizontal="center" vertical="center" wrapText="1"/>
    </xf>
    <xf numFmtId="0" fontId="5" fillId="0" borderId="7" xfId="14" applyNumberFormat="1" applyFont="1" applyFill="1" applyBorder="1" applyAlignment="1">
      <alignment horizontal="center" vertical="center" wrapText="1"/>
    </xf>
    <xf numFmtId="165" fontId="3" fillId="0" borderId="7" xfId="2" applyNumberFormat="1" applyFont="1" applyFill="1" applyBorder="1" applyAlignment="1">
      <alignment vertical="center" wrapText="1"/>
    </xf>
    <xf numFmtId="1" fontId="17" fillId="0" borderId="7" xfId="14" applyNumberFormat="1" applyFont="1" applyFill="1" applyBorder="1" applyAlignment="1">
      <alignment horizontal="center" vertical="center" wrapText="1"/>
    </xf>
    <xf numFmtId="0" fontId="17" fillId="0" borderId="7" xfId="14" applyFont="1" applyBorder="1" applyAlignment="1">
      <alignment vertical="center" wrapText="1"/>
    </xf>
    <xf numFmtId="0" fontId="17" fillId="0" borderId="7" xfId="14" applyFont="1" applyFill="1" applyBorder="1" applyAlignment="1">
      <alignment horizontal="center" vertical="center" wrapText="1"/>
    </xf>
    <xf numFmtId="165" fontId="17" fillId="0" borderId="7" xfId="2" applyNumberFormat="1" applyFont="1" applyFill="1" applyBorder="1" applyAlignment="1">
      <alignment vertical="center" wrapText="1"/>
    </xf>
    <xf numFmtId="164" fontId="17" fillId="0" borderId="7" xfId="2" applyNumberFormat="1" applyFont="1" applyFill="1" applyBorder="1" applyAlignment="1">
      <alignment vertical="center" wrapText="1"/>
    </xf>
    <xf numFmtId="0" fontId="17" fillId="0" borderId="7" xfId="14" applyFont="1" applyFill="1" applyBorder="1" applyAlignment="1">
      <alignment vertical="center" wrapText="1"/>
    </xf>
    <xf numFmtId="3" fontId="3" fillId="0" borderId="7" xfId="2" applyNumberFormat="1" applyFont="1" applyFill="1" applyBorder="1" applyAlignment="1">
      <alignment vertical="center" wrapText="1"/>
    </xf>
    <xf numFmtId="0" fontId="5" fillId="0" borderId="7" xfId="14" applyFont="1" applyBorder="1" applyAlignment="1">
      <alignment vertical="center" wrapText="1"/>
    </xf>
    <xf numFmtId="1" fontId="3" fillId="0" borderId="6" xfId="14"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 fontId="3" fillId="0" borderId="8" xfId="14" applyNumberFormat="1" applyFont="1" applyFill="1" applyBorder="1" applyAlignment="1">
      <alignment horizontal="center" vertical="center" wrapText="1"/>
    </xf>
    <xf numFmtId="0" fontId="5" fillId="0" borderId="0" xfId="14" applyFont="1" applyFill="1" applyBorder="1" applyAlignment="1">
      <alignment horizontal="left" vertical="center" wrapText="1"/>
    </xf>
    <xf numFmtId="165" fontId="3" fillId="0" borderId="11" xfId="2" applyNumberFormat="1" applyFont="1" applyFill="1" applyBorder="1" applyAlignment="1">
      <alignment vertical="center" wrapText="1"/>
    </xf>
    <xf numFmtId="165" fontId="3" fillId="0" borderId="8" xfId="2" applyNumberFormat="1" applyFont="1" applyFill="1" applyBorder="1" applyAlignment="1">
      <alignment vertical="center" wrapText="1"/>
    </xf>
    <xf numFmtId="0" fontId="3" fillId="0" borderId="7" xfId="2" applyNumberFormat="1" applyFont="1" applyFill="1" applyBorder="1" applyAlignment="1">
      <alignment horizontal="center" vertical="center" wrapText="1"/>
    </xf>
    <xf numFmtId="164" fontId="3" fillId="0" borderId="17" xfId="2" applyNumberFormat="1" applyFont="1" applyFill="1" applyBorder="1" applyAlignment="1">
      <alignment wrapText="1"/>
    </xf>
    <xf numFmtId="0" fontId="3" fillId="0" borderId="8" xfId="14" applyFont="1" applyBorder="1" applyAlignment="1">
      <alignment wrapText="1"/>
    </xf>
    <xf numFmtId="0" fontId="27" fillId="0" borderId="8" xfId="0" applyFont="1" applyFill="1" applyBorder="1" applyAlignment="1">
      <alignment horizontal="center" vertical="top" wrapText="1"/>
    </xf>
    <xf numFmtId="0" fontId="34" fillId="0" borderId="11" xfId="0" applyFont="1" applyFill="1" applyBorder="1" applyAlignment="1">
      <alignment horizontal="left" vertical="center" wrapText="1"/>
    </xf>
    <xf numFmtId="0" fontId="27" fillId="0" borderId="11" xfId="0" applyFont="1" applyFill="1" applyBorder="1" applyAlignment="1">
      <alignment horizontal="center" vertical="center" wrapText="1"/>
    </xf>
    <xf numFmtId="164" fontId="27" fillId="0" borderId="11" xfId="0" applyNumberFormat="1" applyFont="1" applyFill="1" applyBorder="1" applyAlignment="1">
      <alignment horizontal="center" vertical="center" wrapText="1"/>
    </xf>
    <xf numFmtId="0" fontId="27" fillId="0" borderId="7" xfId="0" applyFont="1" applyFill="1" applyBorder="1" applyAlignment="1">
      <alignment horizontal="center" vertical="top" wrapText="1"/>
    </xf>
    <xf numFmtId="0" fontId="28" fillId="0" borderId="7" xfId="0" applyFont="1" applyFill="1" applyBorder="1" applyAlignment="1">
      <alignment horizontal="center" vertical="top" wrapText="1"/>
    </xf>
    <xf numFmtId="0" fontId="35" fillId="0" borderId="7" xfId="14" applyFont="1" applyFill="1" applyBorder="1" applyAlignment="1">
      <alignment horizontal="left" vertical="center" wrapText="1"/>
    </xf>
    <xf numFmtId="164" fontId="27" fillId="0" borderId="7" xfId="1" applyFont="1" applyBorder="1" applyAlignment="1">
      <alignment horizontal="center" vertical="top" wrapText="1"/>
    </xf>
    <xf numFmtId="164" fontId="28" fillId="0" borderId="7" xfId="1" applyNumberFormat="1" applyFont="1" applyBorder="1" applyAlignment="1">
      <alignment horizontal="center" vertical="top" wrapText="1"/>
    </xf>
    <xf numFmtId="0" fontId="29" fillId="0" borderId="7" xfId="0" applyFont="1" applyBorder="1" applyAlignment="1">
      <alignment vertical="top" wrapText="1"/>
    </xf>
    <xf numFmtId="167" fontId="3" fillId="0" borderId="7" xfId="2" applyNumberFormat="1" applyFont="1" applyFill="1" applyBorder="1" applyAlignment="1">
      <alignment vertical="center" wrapText="1"/>
    </xf>
    <xf numFmtId="0" fontId="3" fillId="0" borderId="10" xfId="0" applyFont="1" applyFill="1" applyBorder="1" applyAlignment="1">
      <alignment horizontal="center" vertical="center" wrapText="1"/>
    </xf>
    <xf numFmtId="167" fontId="3" fillId="0" borderId="10" xfId="2" applyNumberFormat="1" applyFont="1" applyFill="1" applyBorder="1" applyAlignment="1">
      <alignment vertical="center" wrapText="1"/>
    </xf>
    <xf numFmtId="3" fontId="3" fillId="0" borderId="10" xfId="2" applyNumberFormat="1" applyFont="1" applyFill="1" applyBorder="1" applyAlignment="1">
      <alignment horizontal="center" vertical="center" wrapText="1"/>
    </xf>
    <xf numFmtId="164" fontId="27" fillId="0" borderId="10" xfId="1" applyNumberFormat="1" applyFont="1" applyBorder="1" applyAlignment="1">
      <alignment horizontal="right" vertical="center" wrapText="1"/>
    </xf>
    <xf numFmtId="164" fontId="28" fillId="4" borderId="4" xfId="1" applyNumberFormat="1" applyFont="1" applyFill="1" applyBorder="1" applyAlignment="1">
      <alignment horizontal="right" vertical="center" wrapText="1"/>
    </xf>
    <xf numFmtId="0" fontId="5" fillId="0" borderId="7" xfId="0" applyFont="1" applyFill="1" applyBorder="1" applyAlignment="1">
      <alignment horizontal="center" vertical="center" wrapText="1"/>
    </xf>
    <xf numFmtId="1" fontId="25" fillId="0" borderId="7" xfId="0" applyNumberFormat="1" applyFont="1" applyFill="1" applyBorder="1" applyAlignment="1">
      <alignment horizontal="center" vertical="center"/>
    </xf>
    <xf numFmtId="0" fontId="25" fillId="0" borderId="7" xfId="14" applyFont="1" applyFill="1" applyBorder="1" applyAlignment="1">
      <alignment horizontal="center"/>
    </xf>
    <xf numFmtId="0" fontId="3" fillId="0" borderId="7" xfId="0" applyFont="1" applyFill="1" applyBorder="1" applyAlignment="1">
      <alignment horizontal="center" vertical="top" wrapText="1"/>
    </xf>
    <xf numFmtId="2" fontId="3" fillId="0" borderId="7" xfId="0" applyNumberFormat="1" applyFont="1" applyFill="1" applyBorder="1" applyAlignment="1">
      <alignment horizontal="center" vertical="top" wrapText="1"/>
    </xf>
    <xf numFmtId="3" fontId="3" fillId="0" borderId="7" xfId="12" applyNumberFormat="1" applyFont="1" applyFill="1" applyBorder="1" applyAlignment="1">
      <alignment horizontal="center" vertical="center" wrapText="1"/>
    </xf>
    <xf numFmtId="3" fontId="3" fillId="0" borderId="7" xfId="12" applyNumberFormat="1" applyFont="1" applyFill="1" applyBorder="1" applyAlignment="1">
      <alignment horizontal="center" wrapText="1"/>
    </xf>
    <xf numFmtId="0" fontId="27" fillId="0" borderId="11" xfId="0" applyFont="1" applyBorder="1" applyAlignment="1">
      <alignment vertical="top" wrapText="1"/>
    </xf>
    <xf numFmtId="164" fontId="27" fillId="0" borderId="11" xfId="1" applyFont="1" applyBorder="1" applyAlignment="1">
      <alignment wrapText="1"/>
    </xf>
    <xf numFmtId="0" fontId="27" fillId="0" borderId="11" xfId="0" applyFont="1" applyBorder="1" applyAlignment="1">
      <alignment horizontal="center" wrapText="1"/>
    </xf>
    <xf numFmtId="164" fontId="27" fillId="0" borderId="11" xfId="1" applyNumberFormat="1" applyFont="1" applyBorder="1" applyAlignment="1">
      <alignment horizontal="right" wrapText="1"/>
    </xf>
    <xf numFmtId="164" fontId="5" fillId="4" borderId="5" xfId="2" applyNumberFormat="1" applyFont="1" applyFill="1" applyBorder="1" applyAlignment="1">
      <alignment vertical="center" wrapText="1"/>
    </xf>
    <xf numFmtId="164" fontId="5" fillId="0" borderId="7" xfId="2" applyNumberFormat="1" applyFont="1" applyFill="1" applyBorder="1" applyAlignment="1">
      <alignment vertical="center" wrapText="1"/>
    </xf>
    <xf numFmtId="0" fontId="15" fillId="0" borderId="7" xfId="0" applyFont="1" applyFill="1" applyBorder="1" applyAlignment="1">
      <alignment horizontal="left" vertical="center" wrapText="1"/>
    </xf>
    <xf numFmtId="0" fontId="5" fillId="0" borderId="8" xfId="14" applyFont="1" applyFill="1" applyBorder="1" applyAlignment="1">
      <alignment horizontal="center" wrapText="1"/>
    </xf>
    <xf numFmtId="0" fontId="5" fillId="0" borderId="8" xfId="14" applyFont="1" applyFill="1" applyBorder="1" applyAlignment="1">
      <alignment horizontal="left" wrapText="1"/>
    </xf>
    <xf numFmtId="0" fontId="5" fillId="0" borderId="7" xfId="14" applyFont="1" applyFill="1" applyBorder="1" applyAlignment="1">
      <alignment horizontal="center" wrapText="1"/>
    </xf>
    <xf numFmtId="49" fontId="3" fillId="0" borderId="7" xfId="14" applyNumberFormat="1" applyFont="1" applyFill="1" applyBorder="1" applyAlignment="1">
      <alignment horizontal="center" wrapText="1"/>
    </xf>
    <xf numFmtId="0" fontId="6" fillId="0" borderId="7" xfId="7" applyFont="1" applyFill="1" applyBorder="1" applyAlignment="1">
      <alignment horizontal="center" vertical="center"/>
    </xf>
    <xf numFmtId="0" fontId="16" fillId="0" borderId="8" xfId="0" applyFont="1" applyFill="1" applyBorder="1" applyAlignment="1">
      <alignment horizontal="left" vertical="center" wrapText="1"/>
    </xf>
    <xf numFmtId="0" fontId="5" fillId="0" borderId="7" xfId="0" applyNumberFormat="1" applyFont="1" applyFill="1" applyBorder="1" applyAlignment="1">
      <alignment horizontal="center" vertical="center" wrapText="1"/>
    </xf>
    <xf numFmtId="3" fontId="3" fillId="5" borderId="7" xfId="12" applyNumberFormat="1" applyFont="1" applyFill="1" applyBorder="1" applyAlignment="1">
      <alignment wrapText="1"/>
    </xf>
    <xf numFmtId="3" fontId="3" fillId="5" borderId="7" xfId="2" applyNumberFormat="1" applyFont="1" applyFill="1" applyBorder="1" applyAlignment="1">
      <alignment wrapText="1"/>
    </xf>
    <xf numFmtId="164" fontId="3" fillId="0" borderId="10" xfId="2" applyNumberFormat="1" applyFont="1" applyFill="1" applyBorder="1" applyAlignment="1">
      <alignment wrapText="1"/>
    </xf>
    <xf numFmtId="164" fontId="18" fillId="4" borderId="6" xfId="2" applyNumberFormat="1" applyFont="1" applyFill="1" applyBorder="1" applyAlignment="1">
      <alignment wrapText="1"/>
    </xf>
    <xf numFmtId="164" fontId="18" fillId="4" borderId="7" xfId="2" applyNumberFormat="1" applyFont="1" applyFill="1" applyBorder="1" applyAlignment="1">
      <alignment wrapText="1"/>
    </xf>
    <xf numFmtId="0" fontId="3" fillId="0" borderId="7" xfId="2" applyNumberFormat="1" applyFont="1" applyFill="1" applyBorder="1" applyAlignment="1">
      <alignment horizontal="right" wrapText="1"/>
    </xf>
    <xf numFmtId="0" fontId="3" fillId="0" borderId="7" xfId="2" applyNumberFormat="1" applyFont="1" applyFill="1" applyBorder="1" applyAlignment="1">
      <alignment horizontal="center" wrapText="1"/>
    </xf>
    <xf numFmtId="3" fontId="17" fillId="5" borderId="7" xfId="12" applyNumberFormat="1" applyFont="1" applyFill="1" applyBorder="1" applyAlignment="1">
      <alignment wrapText="1"/>
    </xf>
    <xf numFmtId="164" fontId="18" fillId="4" borderId="4" xfId="2" applyNumberFormat="1" applyFont="1" applyFill="1" applyBorder="1" applyAlignment="1">
      <alignment wrapText="1"/>
    </xf>
    <xf numFmtId="0" fontId="27" fillId="0" borderId="7" xfId="2" applyNumberFormat="1" applyFont="1" applyFill="1" applyBorder="1" applyAlignment="1">
      <alignment horizontal="right" wrapText="1"/>
    </xf>
    <xf numFmtId="3" fontId="4" fillId="5" borderId="1" xfId="2" applyNumberFormat="1" applyFont="1" applyFill="1" applyBorder="1" applyAlignment="1">
      <alignment horizontal="center" vertical="center"/>
    </xf>
    <xf numFmtId="1" fontId="3" fillId="0" borderId="7" xfId="0" applyNumberFormat="1" applyFont="1" applyFill="1" applyBorder="1" applyAlignment="1">
      <alignment wrapText="1"/>
    </xf>
    <xf numFmtId="1" fontId="3" fillId="0" borderId="7" xfId="14" applyNumberFormat="1" applyFont="1" applyFill="1" applyBorder="1" applyAlignment="1">
      <alignment wrapText="1"/>
    </xf>
    <xf numFmtId="0" fontId="3" fillId="0" borderId="7" xfId="0" applyFont="1" applyBorder="1" applyAlignment="1">
      <alignment horizontal="center" wrapText="1"/>
    </xf>
    <xf numFmtId="0" fontId="5" fillId="0" borderId="14" xfId="0" applyFont="1" applyFill="1" applyBorder="1" applyAlignment="1">
      <alignment wrapText="1"/>
    </xf>
    <xf numFmtId="164" fontId="18" fillId="2" borderId="4" xfId="1" quotePrefix="1" applyNumberFormat="1" applyFont="1" applyFill="1" applyBorder="1" applyAlignment="1">
      <alignment wrapText="1"/>
    </xf>
    <xf numFmtId="0" fontId="6" fillId="0" borderId="8" xfId="0" applyFont="1" applyBorder="1" applyAlignment="1">
      <alignment wrapText="1"/>
    </xf>
    <xf numFmtId="164" fontId="6" fillId="0" borderId="8" xfId="0" applyNumberFormat="1" applyFont="1" applyBorder="1" applyAlignment="1">
      <alignment wrapText="1"/>
    </xf>
    <xf numFmtId="0" fontId="6" fillId="0" borderId="7" xfId="0" applyFont="1" applyBorder="1" applyAlignment="1">
      <alignment wrapText="1"/>
    </xf>
    <xf numFmtId="164" fontId="6" fillId="0" borderId="7" xfId="0" applyNumberFormat="1" applyFont="1" applyBorder="1" applyAlignment="1">
      <alignment wrapText="1"/>
    </xf>
    <xf numFmtId="0" fontId="15" fillId="0" borderId="7" xfId="14" applyFont="1" applyFill="1" applyBorder="1" applyAlignment="1">
      <alignment horizontal="left" wrapText="1"/>
    </xf>
    <xf numFmtId="0" fontId="3" fillId="0" borderId="8" xfId="14" applyFont="1" applyFill="1" applyBorder="1" applyAlignment="1">
      <alignment horizontal="left" wrapText="1"/>
    </xf>
    <xf numFmtId="4" fontId="3" fillId="0" borderId="8" xfId="2" applyNumberFormat="1" applyFont="1" applyFill="1" applyBorder="1" applyAlignment="1">
      <alignment horizontal="center" wrapText="1"/>
    </xf>
    <xf numFmtId="164" fontId="5" fillId="2" borderId="4" xfId="1" quotePrefix="1" applyNumberFormat="1" applyFont="1" applyFill="1" applyBorder="1" applyAlignment="1">
      <alignment wrapText="1"/>
    </xf>
    <xf numFmtId="0" fontId="37" fillId="0" borderId="0" xfId="11" applyFont="1" applyAlignment="1">
      <alignment wrapText="1"/>
    </xf>
    <xf numFmtId="0" fontId="15" fillId="0" borderId="0" xfId="11" applyFont="1" applyAlignment="1">
      <alignment horizontal="left" wrapText="1"/>
    </xf>
    <xf numFmtId="43" fontId="15" fillId="0" borderId="0" xfId="6" applyNumberFormat="1" applyFont="1" applyAlignment="1">
      <alignment wrapText="1"/>
    </xf>
    <xf numFmtId="164" fontId="6" fillId="0" borderId="0" xfId="0" applyNumberFormat="1" applyFont="1" applyAlignment="1">
      <alignment wrapText="1"/>
    </xf>
    <xf numFmtId="0" fontId="37" fillId="0" borderId="18" xfId="11" applyFont="1" applyBorder="1" applyAlignment="1">
      <alignment wrapText="1"/>
    </xf>
    <xf numFmtId="0" fontId="37" fillId="0" borderId="0" xfId="11" applyFont="1" applyBorder="1" applyAlignment="1">
      <alignment wrapText="1"/>
    </xf>
    <xf numFmtId="0" fontId="37" fillId="0" borderId="19" xfId="11" applyFont="1" applyBorder="1" applyAlignment="1">
      <alignment horizontal="center" vertical="center" wrapText="1"/>
    </xf>
    <xf numFmtId="0" fontId="37" fillId="0" borderId="15" xfId="11" applyFont="1" applyBorder="1" applyAlignment="1">
      <alignment vertical="center" wrapText="1"/>
    </xf>
    <xf numFmtId="0" fontId="37" fillId="0" borderId="16" xfId="11" applyFont="1" applyBorder="1" applyAlignment="1">
      <alignment vertical="center" wrapText="1"/>
    </xf>
    <xf numFmtId="0" fontId="37" fillId="0" borderId="18" xfId="11" quotePrefix="1" applyFont="1" applyBorder="1" applyAlignment="1">
      <alignment horizontal="center" vertical="center" wrapText="1"/>
    </xf>
    <xf numFmtId="0" fontId="37" fillId="0" borderId="0" xfId="11" applyFont="1" applyBorder="1" applyAlignment="1">
      <alignment vertical="center" wrapText="1"/>
    </xf>
    <xf numFmtId="0" fontId="37" fillId="0" borderId="18" xfId="11" applyFont="1" applyBorder="1" applyAlignment="1">
      <alignment horizontal="center" vertical="center" wrapText="1"/>
    </xf>
    <xf numFmtId="3" fontId="4" fillId="0" borderId="14" xfId="2" applyNumberFormat="1" applyFont="1" applyFill="1" applyBorder="1" applyAlignment="1">
      <alignment vertical="center"/>
    </xf>
    <xf numFmtId="0" fontId="4" fillId="0" borderId="7" xfId="0" applyFont="1" applyFill="1" applyBorder="1" applyAlignment="1">
      <alignment horizontal="center" vertical="center"/>
    </xf>
    <xf numFmtId="0" fontId="3" fillId="0" borderId="7" xfId="17" applyNumberFormat="1" applyFont="1" applyFill="1" applyBorder="1" applyAlignment="1">
      <alignment horizontal="center" vertical="center"/>
    </xf>
    <xf numFmtId="3" fontId="3" fillId="5" borderId="14" xfId="12" applyNumberFormat="1" applyFont="1" applyFill="1" applyBorder="1" applyAlignment="1">
      <alignment horizontal="center"/>
    </xf>
    <xf numFmtId="3" fontId="3" fillId="5" borderId="35" xfId="2" applyNumberFormat="1" applyFont="1" applyFill="1" applyBorder="1" applyAlignment="1">
      <alignment vertical="center" wrapText="1"/>
    </xf>
    <xf numFmtId="3" fontId="27" fillId="0" borderId="7" xfId="1" applyNumberFormat="1" applyFont="1" applyBorder="1" applyAlignment="1">
      <alignment horizontal="center" vertical="top" wrapText="1"/>
    </xf>
    <xf numFmtId="3" fontId="6" fillId="0" borderId="1" xfId="1" applyNumberFormat="1" applyFont="1" applyBorder="1" applyAlignment="1">
      <alignment horizontal="right" wrapText="1"/>
    </xf>
    <xf numFmtId="3" fontId="27" fillId="0" borderId="7" xfId="1" applyNumberFormat="1" applyFont="1" applyBorder="1" applyAlignment="1">
      <alignment horizontal="right" wrapText="1"/>
    </xf>
    <xf numFmtId="3" fontId="27" fillId="0" borderId="7" xfId="1" applyNumberFormat="1" applyFont="1" applyBorder="1" applyAlignment="1">
      <alignment horizontal="center" wrapText="1"/>
    </xf>
    <xf numFmtId="3" fontId="27" fillId="5" borderId="7" xfId="1" applyNumberFormat="1" applyFont="1" applyFill="1" applyBorder="1" applyAlignment="1">
      <alignment horizontal="center" wrapText="1"/>
    </xf>
    <xf numFmtId="3" fontId="3" fillId="0" borderId="1" xfId="2" applyNumberFormat="1" applyFont="1" applyFill="1" applyBorder="1"/>
    <xf numFmtId="3" fontId="27" fillId="0" borderId="35" xfId="1" applyNumberFormat="1" applyFont="1" applyBorder="1" applyAlignment="1">
      <alignment horizontal="right" wrapText="1"/>
    </xf>
    <xf numFmtId="3" fontId="27" fillId="0" borderId="35" xfId="1" applyNumberFormat="1" applyFont="1" applyFill="1" applyBorder="1" applyAlignment="1">
      <alignment horizontal="right" vertical="center" wrapText="1"/>
    </xf>
    <xf numFmtId="0" fontId="3" fillId="0" borderId="7" xfId="0" applyFont="1" applyFill="1" applyBorder="1" applyAlignment="1">
      <alignment horizontal="justify" vertical="center" wrapText="1"/>
    </xf>
    <xf numFmtId="9" fontId="0" fillId="0" borderId="0" xfId="0" applyNumberFormat="1"/>
    <xf numFmtId="0" fontId="3" fillId="5" borderId="7" xfId="0" applyFont="1" applyFill="1" applyBorder="1" applyAlignment="1">
      <alignment horizontal="center" vertical="top" wrapText="1"/>
    </xf>
    <xf numFmtId="0" fontId="3" fillId="5" borderId="7" xfId="14" applyFont="1" applyFill="1" applyBorder="1" applyAlignment="1">
      <alignment vertical="top" wrapText="1"/>
    </xf>
    <xf numFmtId="0" fontId="3" fillId="5" borderId="7" xfId="0" applyFont="1" applyFill="1" applyBorder="1" applyAlignment="1">
      <alignment horizontal="center" wrapText="1"/>
    </xf>
    <xf numFmtId="3" fontId="3" fillId="5" borderId="1" xfId="2" applyNumberFormat="1" applyFont="1" applyFill="1" applyBorder="1" applyAlignment="1" applyProtection="1">
      <alignment horizontal="center"/>
      <protection locked="0"/>
    </xf>
    <xf numFmtId="0" fontId="38" fillId="5" borderId="0" xfId="0" applyFont="1" applyFill="1"/>
    <xf numFmtId="3" fontId="27" fillId="0" borderId="7" xfId="1" applyNumberFormat="1" applyFont="1" applyFill="1" applyBorder="1" applyAlignment="1">
      <alignment horizontal="center" wrapText="1"/>
    </xf>
    <xf numFmtId="43" fontId="15" fillId="0" borderId="24" xfId="6" applyNumberFormat="1" applyFont="1" applyBorder="1" applyAlignment="1">
      <alignment horizontal="center" vertical="center" wrapText="1"/>
    </xf>
    <xf numFmtId="0" fontId="5" fillId="2" borderId="12" xfId="0" applyFont="1" applyFill="1" applyBorder="1" applyAlignment="1">
      <alignment horizontal="center" vertical="center" wrapText="1"/>
    </xf>
    <xf numFmtId="43" fontId="15" fillId="2" borderId="32" xfId="6" applyNumberFormat="1" applyFont="1" applyFill="1" applyBorder="1" applyAlignment="1">
      <alignment horizontal="center" vertical="center" wrapText="1"/>
    </xf>
    <xf numFmtId="0" fontId="37" fillId="0" borderId="38" xfId="11" applyFont="1" applyBorder="1" applyAlignment="1">
      <alignment horizontal="center" vertical="center" wrapText="1"/>
    </xf>
    <xf numFmtId="0" fontId="37" fillId="0" borderId="39" xfId="11" applyFont="1" applyBorder="1" applyAlignment="1">
      <alignment horizontal="center" vertical="center" wrapText="1"/>
    </xf>
    <xf numFmtId="0" fontId="37" fillId="0" borderId="37" xfId="11" applyFont="1" applyBorder="1" applyAlignment="1">
      <alignment horizontal="center" vertical="center" wrapText="1"/>
    </xf>
    <xf numFmtId="165" fontId="27" fillId="0" borderId="7" xfId="2" applyNumberFormat="1" applyFont="1" applyFill="1" applyBorder="1" applyAlignment="1">
      <alignment horizontal="right" wrapText="1"/>
    </xf>
    <xf numFmtId="0" fontId="27" fillId="5" borderId="7" xfId="0" applyFont="1" applyFill="1" applyBorder="1" applyAlignment="1">
      <alignment horizontal="center" vertical="top" wrapText="1"/>
    </xf>
    <xf numFmtId="0" fontId="27" fillId="5" borderId="7" xfId="0" applyFont="1" applyFill="1" applyBorder="1" applyAlignment="1">
      <alignment horizontal="left" vertical="top" wrapText="1"/>
    </xf>
    <xf numFmtId="0" fontId="27" fillId="5" borderId="7" xfId="0" applyFont="1" applyFill="1" applyBorder="1" applyAlignment="1">
      <alignment horizontal="center" wrapText="1"/>
    </xf>
    <xf numFmtId="164" fontId="27" fillId="5" borderId="7" xfId="1" applyNumberFormat="1" applyFont="1" applyFill="1" applyBorder="1" applyAlignment="1">
      <alignment horizontal="right" wrapText="1"/>
    </xf>
    <xf numFmtId="0" fontId="0" fillId="5" borderId="0" xfId="0" applyFill="1"/>
    <xf numFmtId="1" fontId="3" fillId="5" borderId="7" xfId="14" applyNumberFormat="1" applyFont="1" applyFill="1" applyBorder="1" applyAlignment="1">
      <alignment horizontal="center" vertical="center" wrapText="1"/>
    </xf>
    <xf numFmtId="0" fontId="3" fillId="5" borderId="7" xfId="14" applyFont="1" applyFill="1" applyBorder="1" applyAlignment="1">
      <alignment horizontal="center" vertical="center" wrapText="1"/>
    </xf>
    <xf numFmtId="3" fontId="4" fillId="5" borderId="1" xfId="2" applyNumberFormat="1" applyFont="1" applyFill="1" applyBorder="1" applyAlignment="1">
      <alignment vertical="center"/>
    </xf>
    <xf numFmtId="3" fontId="3" fillId="5" borderId="7" xfId="2" applyNumberFormat="1" applyFont="1" applyFill="1" applyBorder="1" applyAlignment="1">
      <alignment horizontal="center" vertical="center" wrapText="1"/>
    </xf>
    <xf numFmtId="0" fontId="0" fillId="0" borderId="0" xfId="0" applyFill="1"/>
    <xf numFmtId="164" fontId="27" fillId="0" borderId="7" xfId="1" applyNumberFormat="1" applyFont="1" applyFill="1" applyBorder="1" applyAlignment="1">
      <alignment horizontal="right" vertical="center" wrapText="1"/>
    </xf>
    <xf numFmtId="1" fontId="27" fillId="0" borderId="7" xfId="0" applyNumberFormat="1" applyFont="1" applyFill="1" applyBorder="1" applyAlignment="1">
      <alignment horizontal="center" vertical="top" wrapText="1"/>
    </xf>
    <xf numFmtId="0" fontId="29" fillId="0" borderId="35" xfId="0" applyFont="1" applyFill="1" applyBorder="1" applyAlignment="1">
      <alignment vertical="top" wrapText="1"/>
    </xf>
    <xf numFmtId="0" fontId="27" fillId="0" borderId="35" xfId="0" applyFont="1" applyFill="1" applyBorder="1" applyAlignment="1">
      <alignment horizontal="center" wrapText="1"/>
    </xf>
    <xf numFmtId="3" fontId="27" fillId="0" borderId="35" xfId="1" applyNumberFormat="1" applyFont="1" applyFill="1" applyBorder="1" applyAlignment="1">
      <alignment horizontal="right" wrapText="1"/>
    </xf>
    <xf numFmtId="0" fontId="27" fillId="0" borderId="35" xfId="0" applyNumberFormat="1" applyFont="1" applyFill="1" applyBorder="1" applyAlignment="1">
      <alignment horizontal="left" vertical="top" wrapText="1"/>
    </xf>
    <xf numFmtId="0" fontId="27" fillId="0" borderId="35" xfId="0" applyFont="1" applyFill="1" applyBorder="1" applyAlignment="1">
      <alignment horizontal="center" vertical="center" wrapText="1"/>
    </xf>
    <xf numFmtId="165" fontId="27" fillId="0" borderId="35" xfId="1" applyNumberFormat="1" applyFont="1" applyFill="1" applyBorder="1" applyAlignment="1">
      <alignment horizontal="right" wrapText="1"/>
    </xf>
    <xf numFmtId="0" fontId="36" fillId="0" borderId="35" xfId="0" applyNumberFormat="1" applyFont="1" applyFill="1" applyBorder="1" applyAlignment="1">
      <alignment horizontal="left" vertical="top" wrapText="1"/>
    </xf>
    <xf numFmtId="0" fontId="27" fillId="0" borderId="35" xfId="0" applyFont="1" applyFill="1" applyBorder="1" applyAlignment="1">
      <alignment vertical="top" wrapText="1"/>
    </xf>
    <xf numFmtId="0" fontId="27" fillId="0" borderId="7" xfId="0" applyFont="1" applyFill="1" applyBorder="1" applyAlignment="1">
      <alignment horizontal="center" wrapText="1"/>
    </xf>
    <xf numFmtId="164" fontId="27" fillId="0" borderId="7" xfId="1" applyNumberFormat="1" applyFont="1" applyFill="1" applyBorder="1" applyAlignment="1">
      <alignment horizontal="right" wrapText="1"/>
    </xf>
    <xf numFmtId="0" fontId="29" fillId="0" borderId="7" xfId="0" applyFont="1" applyFill="1" applyBorder="1" applyAlignment="1">
      <alignment vertical="center" wrapText="1"/>
    </xf>
    <xf numFmtId="3" fontId="27" fillId="0" borderId="7" xfId="1" applyNumberFormat="1" applyFont="1" applyFill="1" applyBorder="1" applyAlignment="1">
      <alignment horizontal="center" vertical="center" wrapText="1"/>
    </xf>
    <xf numFmtId="0" fontId="15" fillId="3" borderId="13"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2" xfId="0" applyFont="1" applyFill="1" applyBorder="1" applyAlignment="1">
      <alignment horizontal="center" vertical="center"/>
    </xf>
    <xf numFmtId="1" fontId="8" fillId="3" borderId="5" xfId="0" applyNumberFormat="1"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165" fontId="8" fillId="3" borderId="5" xfId="1" applyNumberFormat="1" applyFont="1" applyFill="1" applyBorder="1" applyAlignment="1">
      <alignment horizontal="center" vertical="center" wrapText="1"/>
    </xf>
    <xf numFmtId="165" fontId="8" fillId="3" borderId="6" xfId="1" applyNumberFormat="1"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2" borderId="25" xfId="7" applyFont="1" applyFill="1" applyBorder="1" applyAlignment="1">
      <alignment horizontal="center" vertical="center" wrapText="1"/>
    </xf>
    <xf numFmtId="0" fontId="15" fillId="2" borderId="14" xfId="7" applyFont="1" applyFill="1" applyBorder="1" applyAlignment="1">
      <alignment horizontal="center" vertical="center" wrapText="1"/>
    </xf>
    <xf numFmtId="0" fontId="15" fillId="2" borderId="33" xfId="11" applyFont="1" applyFill="1" applyBorder="1" applyAlignment="1">
      <alignment horizontal="center" vertical="center" wrapText="1"/>
    </xf>
    <xf numFmtId="0" fontId="15" fillId="2" borderId="2" xfId="11" applyFont="1" applyFill="1" applyBorder="1" applyAlignment="1">
      <alignment horizontal="center" vertical="center" wrapText="1"/>
    </xf>
    <xf numFmtId="0" fontId="15" fillId="2" borderId="26" xfId="11" applyFont="1" applyFill="1" applyBorder="1" applyAlignment="1">
      <alignment horizontal="center" vertical="center" wrapText="1"/>
    </xf>
    <xf numFmtId="0" fontId="15" fillId="2" borderId="27" xfId="11" applyFont="1" applyFill="1" applyBorder="1" applyAlignment="1">
      <alignment horizontal="center" vertical="center" wrapText="1"/>
    </xf>
    <xf numFmtId="0" fontId="15" fillId="2" borderId="28" xfId="11" applyFont="1" applyFill="1" applyBorder="1" applyAlignment="1">
      <alignment horizontal="center" vertical="center" wrapText="1"/>
    </xf>
    <xf numFmtId="0" fontId="15" fillId="2" borderId="29" xfId="11" applyFont="1" applyFill="1" applyBorder="1" applyAlignment="1">
      <alignment horizontal="center" vertical="center" wrapText="1"/>
    </xf>
    <xf numFmtId="43" fontId="15" fillId="2" borderId="30" xfId="6" applyNumberFormat="1" applyFont="1" applyFill="1" applyBorder="1" applyAlignment="1">
      <alignment horizontal="center" vertical="center" wrapText="1"/>
    </xf>
    <xf numFmtId="43" fontId="15" fillId="2" borderId="31" xfId="6" applyNumberFormat="1" applyFont="1" applyFill="1" applyBorder="1" applyAlignment="1">
      <alignment horizontal="center" vertical="center" wrapText="1"/>
    </xf>
    <xf numFmtId="43" fontId="15" fillId="2" borderId="22" xfId="6" applyNumberFormat="1" applyFont="1" applyFill="1" applyBorder="1" applyAlignment="1">
      <alignment horizontal="center" vertical="center" wrapText="1"/>
    </xf>
    <xf numFmtId="43" fontId="15" fillId="2" borderId="23" xfId="6" applyNumberFormat="1" applyFont="1" applyFill="1" applyBorder="1" applyAlignment="1">
      <alignment horizontal="center" vertical="center" wrapText="1"/>
    </xf>
    <xf numFmtId="43" fontId="15" fillId="0" borderId="20" xfId="6" applyNumberFormat="1" applyFont="1" applyBorder="1" applyAlignment="1">
      <alignment horizontal="center" wrapText="1"/>
    </xf>
    <xf numFmtId="43" fontId="15" fillId="0" borderId="21" xfId="6" applyNumberFormat="1" applyFont="1" applyBorder="1" applyAlignment="1">
      <alignment horizontal="center" wrapText="1"/>
    </xf>
  </cellXfs>
  <cellStyles count="18">
    <cellStyle name="Comma" xfId="17" builtinId="3"/>
    <cellStyle name="Comma 2" xfId="2" xr:uid="{00000000-0005-0000-0000-000001000000}"/>
    <cellStyle name="Comma 3" xfId="3" xr:uid="{00000000-0005-0000-0000-000002000000}"/>
    <cellStyle name="Comma 4" xfId="4" xr:uid="{00000000-0005-0000-0000-000003000000}"/>
    <cellStyle name="Comma 4 2" xfId="5" xr:uid="{00000000-0005-0000-0000-000004000000}"/>
    <cellStyle name="Comma 5" xfId="1" xr:uid="{00000000-0005-0000-0000-000005000000}"/>
    <cellStyle name="Comma_Grand Summary" xfId="6" xr:uid="{00000000-0005-0000-0000-000006000000}"/>
    <cellStyle name="Normal" xfId="0" builtinId="0"/>
    <cellStyle name="Normal 2" xfId="7" xr:uid="{00000000-0005-0000-0000-000008000000}"/>
    <cellStyle name="Normal 3" xfId="8" xr:uid="{00000000-0005-0000-0000-000009000000}"/>
    <cellStyle name="Normal 3 2" xfId="9" xr:uid="{00000000-0005-0000-0000-00000A000000}"/>
    <cellStyle name="Normal_E&amp;M Bills 1-10" xfId="10" xr:uid="{00000000-0005-0000-0000-00000B000000}"/>
    <cellStyle name="Normal_Grand Summary" xfId="11" xr:uid="{00000000-0005-0000-0000-00000C000000}"/>
    <cellStyle name="Normal_Mufumbwe Staff &amp; Guest House bill" xfId="12" xr:uid="{00000000-0005-0000-0000-00000D000000}"/>
    <cellStyle name="Normal_sanitationbill" xfId="13" xr:uid="{00000000-0005-0000-0000-00000E000000}"/>
    <cellStyle name="Normal_TBILL6" xfId="14" xr:uid="{00000000-0005-0000-0000-00000F000000}"/>
    <cellStyle name="Normal_TBILL9" xfId="15" xr:uid="{00000000-0005-0000-0000-000010000000}"/>
    <cellStyle name="Percent 2" xfId="16"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6"/>
  <sheetViews>
    <sheetView tabSelected="1" view="pageBreakPreview" topLeftCell="A235" zoomScaleNormal="100" zoomScaleSheetLayoutView="100" workbookViewId="0">
      <selection activeCell="D256" sqref="D256"/>
    </sheetView>
  </sheetViews>
  <sheetFormatPr defaultRowHeight="15"/>
  <cols>
    <col min="1" max="1" width="8.42578125" customWidth="1"/>
    <col min="2" max="2" width="43.28515625" customWidth="1"/>
    <col min="4" max="4" width="15.28515625" customWidth="1"/>
    <col min="5" max="5" width="13.7109375" customWidth="1"/>
    <col min="6" max="6" width="17.7109375" style="133" customWidth="1"/>
  </cols>
  <sheetData>
    <row r="1" spans="1:6" ht="18.75">
      <c r="A1" s="29"/>
      <c r="B1" s="29" t="s">
        <v>168</v>
      </c>
      <c r="C1" s="13"/>
      <c r="D1" s="13"/>
      <c r="E1" s="13"/>
      <c r="F1" s="140"/>
    </row>
    <row r="2" spans="1:6" ht="15.75">
      <c r="A2" s="40"/>
      <c r="B2" s="41" t="s">
        <v>138</v>
      </c>
      <c r="C2" s="13"/>
      <c r="D2" s="13"/>
      <c r="E2" s="13"/>
      <c r="F2" s="140"/>
    </row>
    <row r="3" spans="1:6" ht="19.5" thickBot="1">
      <c r="A3" s="38"/>
      <c r="B3" s="41" t="s">
        <v>172</v>
      </c>
      <c r="C3" s="13"/>
      <c r="D3" s="13"/>
      <c r="E3" s="13"/>
      <c r="F3" s="141" t="s">
        <v>144</v>
      </c>
    </row>
    <row r="4" spans="1:6">
      <c r="A4" s="298" t="s">
        <v>0</v>
      </c>
      <c r="B4" s="300" t="s">
        <v>1</v>
      </c>
      <c r="C4" s="300" t="s">
        <v>2</v>
      </c>
      <c r="D4" s="302" t="s">
        <v>3</v>
      </c>
      <c r="E4" s="302" t="s">
        <v>4</v>
      </c>
      <c r="F4" s="128" t="s">
        <v>5</v>
      </c>
    </row>
    <row r="5" spans="1:6" ht="15.75" thickBot="1">
      <c r="A5" s="299"/>
      <c r="B5" s="301"/>
      <c r="C5" s="301"/>
      <c r="D5" s="303"/>
      <c r="E5" s="303"/>
      <c r="F5" s="129" t="s">
        <v>6</v>
      </c>
    </row>
    <row r="6" spans="1:6">
      <c r="A6" s="9"/>
      <c r="B6" s="10"/>
      <c r="C6" s="10"/>
      <c r="D6" s="12"/>
      <c r="E6" s="12"/>
      <c r="F6" s="130"/>
    </row>
    <row r="7" spans="1:6" ht="15.75">
      <c r="A7" s="42" t="s">
        <v>170</v>
      </c>
      <c r="B7" s="15" t="s">
        <v>7</v>
      </c>
      <c r="C7" s="14"/>
      <c r="D7" s="16"/>
      <c r="E7" s="17"/>
      <c r="F7" s="131"/>
    </row>
    <row r="8" spans="1:6">
      <c r="A8" s="30"/>
      <c r="B8" s="18"/>
      <c r="C8" s="14"/>
      <c r="D8" s="16"/>
      <c r="E8" s="17"/>
      <c r="F8" s="131"/>
    </row>
    <row r="9" spans="1:6" ht="25.5">
      <c r="A9" s="31" t="s">
        <v>8</v>
      </c>
      <c r="B9" s="19" t="s">
        <v>147</v>
      </c>
      <c r="C9" s="20" t="s">
        <v>45</v>
      </c>
      <c r="D9" s="21"/>
      <c r="E9" s="22">
        <v>1</v>
      </c>
      <c r="F9" s="107">
        <f>D9*E9</f>
        <v>0</v>
      </c>
    </row>
    <row r="10" spans="1:6">
      <c r="A10" s="31"/>
      <c r="B10" s="19"/>
      <c r="C10" s="20"/>
      <c r="D10" s="21"/>
      <c r="E10" s="22"/>
      <c r="F10" s="107">
        <f t="shared" ref="F10:F25" si="0">D10*E10</f>
        <v>0</v>
      </c>
    </row>
    <row r="11" spans="1:6" ht="38.25">
      <c r="A11" s="31" t="s">
        <v>9</v>
      </c>
      <c r="B11" s="24" t="s">
        <v>148</v>
      </c>
      <c r="C11" s="20" t="s">
        <v>21</v>
      </c>
      <c r="D11" s="21"/>
      <c r="E11" s="22">
        <v>1</v>
      </c>
      <c r="F11" s="107">
        <f t="shared" si="0"/>
        <v>0</v>
      </c>
    </row>
    <row r="12" spans="1:6">
      <c r="A12" s="31"/>
      <c r="B12" s="24"/>
      <c r="C12" s="20"/>
      <c r="D12" s="21"/>
      <c r="E12" s="22"/>
      <c r="F12" s="107">
        <f t="shared" si="0"/>
        <v>0</v>
      </c>
    </row>
    <row r="13" spans="1:6" ht="26.25">
      <c r="A13" s="31" t="s">
        <v>11</v>
      </c>
      <c r="B13" s="25" t="s">
        <v>12</v>
      </c>
      <c r="C13" s="20" t="s">
        <v>21</v>
      </c>
      <c r="D13" s="144"/>
      <c r="E13" s="22">
        <v>1</v>
      </c>
      <c r="F13" s="107">
        <f t="shared" si="0"/>
        <v>0</v>
      </c>
    </row>
    <row r="14" spans="1:6">
      <c r="A14" s="31"/>
      <c r="B14" s="25"/>
      <c r="C14" s="20"/>
      <c r="D14" s="21"/>
      <c r="E14" s="22"/>
      <c r="F14" s="107">
        <f t="shared" si="0"/>
        <v>0</v>
      </c>
    </row>
    <row r="15" spans="1:6">
      <c r="A15" s="31" t="s">
        <v>13</v>
      </c>
      <c r="B15" s="25" t="s">
        <v>14</v>
      </c>
      <c r="C15" s="20" t="s">
        <v>21</v>
      </c>
      <c r="D15" s="144"/>
      <c r="E15" s="22">
        <v>1</v>
      </c>
      <c r="F15" s="107">
        <f t="shared" si="0"/>
        <v>0</v>
      </c>
    </row>
    <row r="16" spans="1:6">
      <c r="A16" s="31"/>
      <c r="B16" s="25"/>
      <c r="C16" s="20"/>
      <c r="D16" s="21"/>
      <c r="E16" s="22"/>
      <c r="F16" s="107">
        <f t="shared" si="0"/>
        <v>0</v>
      </c>
    </row>
    <row r="17" spans="1:6">
      <c r="A17" s="31" t="s">
        <v>15</v>
      </c>
      <c r="B17" s="25" t="s">
        <v>16</v>
      </c>
      <c r="C17" s="20" t="s">
        <v>21</v>
      </c>
      <c r="D17" s="144"/>
      <c r="E17" s="22">
        <v>1</v>
      </c>
      <c r="F17" s="107">
        <f t="shared" si="0"/>
        <v>0</v>
      </c>
    </row>
    <row r="18" spans="1:6">
      <c r="A18" s="31"/>
      <c r="B18" s="25"/>
      <c r="C18" s="20"/>
      <c r="D18" s="21"/>
      <c r="E18" s="22"/>
      <c r="F18" s="107">
        <f t="shared" si="0"/>
        <v>0</v>
      </c>
    </row>
    <row r="19" spans="1:6">
      <c r="A19" s="31" t="s">
        <v>17</v>
      </c>
      <c r="B19" s="19" t="s">
        <v>18</v>
      </c>
      <c r="C19" s="20" t="s">
        <v>21</v>
      </c>
      <c r="D19" s="144"/>
      <c r="E19" s="22">
        <v>1</v>
      </c>
      <c r="F19" s="107">
        <f t="shared" si="0"/>
        <v>0</v>
      </c>
    </row>
    <row r="20" spans="1:6">
      <c r="A20" s="31"/>
      <c r="B20" s="19"/>
      <c r="C20" s="20"/>
      <c r="D20" s="21"/>
      <c r="E20" s="22"/>
      <c r="F20" s="107">
        <f t="shared" si="0"/>
        <v>0</v>
      </c>
    </row>
    <row r="21" spans="1:6">
      <c r="A21" s="31" t="s">
        <v>19</v>
      </c>
      <c r="B21" s="19" t="s">
        <v>20</v>
      </c>
      <c r="C21" s="20" t="s">
        <v>21</v>
      </c>
      <c r="D21" s="23"/>
      <c r="E21" s="22">
        <v>1</v>
      </c>
      <c r="F21" s="107">
        <f t="shared" si="0"/>
        <v>0</v>
      </c>
    </row>
    <row r="22" spans="1:6">
      <c r="A22" s="31"/>
      <c r="B22" s="19"/>
      <c r="C22" s="20"/>
      <c r="D22" s="26"/>
      <c r="E22" s="22"/>
      <c r="F22" s="107">
        <f t="shared" si="0"/>
        <v>0</v>
      </c>
    </row>
    <row r="23" spans="1:6">
      <c r="A23" s="31" t="s">
        <v>22</v>
      </c>
      <c r="B23" s="19" t="s">
        <v>23</v>
      </c>
      <c r="C23" s="20" t="s">
        <v>21</v>
      </c>
      <c r="D23" s="23"/>
      <c r="E23" s="22">
        <v>1</v>
      </c>
      <c r="F23" s="107">
        <f t="shared" si="0"/>
        <v>0</v>
      </c>
    </row>
    <row r="24" spans="1:6">
      <c r="A24" s="31"/>
      <c r="B24" s="19"/>
      <c r="C24" s="20"/>
      <c r="D24" s="21"/>
      <c r="E24" s="22"/>
      <c r="F24" s="107">
        <f t="shared" si="0"/>
        <v>0</v>
      </c>
    </row>
    <row r="25" spans="1:6" ht="25.5">
      <c r="A25" s="31" t="s">
        <v>24</v>
      </c>
      <c r="B25" s="19" t="s">
        <v>26</v>
      </c>
      <c r="C25" s="20" t="s">
        <v>114</v>
      </c>
      <c r="D25" s="23"/>
      <c r="E25" s="22">
        <v>1</v>
      </c>
      <c r="F25" s="107">
        <f t="shared" si="0"/>
        <v>0</v>
      </c>
    </row>
    <row r="26" spans="1:6" ht="15.75" thickBot="1">
      <c r="A26" s="4"/>
      <c r="B26" s="8"/>
      <c r="C26" s="5"/>
      <c r="D26" s="6"/>
      <c r="E26" s="7"/>
      <c r="F26" s="142"/>
    </row>
    <row r="27" spans="1:6" ht="30.75" customHeight="1" thickBot="1">
      <c r="A27" s="295" t="s">
        <v>175</v>
      </c>
      <c r="B27" s="296"/>
      <c r="C27" s="296"/>
      <c r="D27" s="296"/>
      <c r="E27" s="297"/>
      <c r="F27" s="108">
        <f>SUM(F9:F26)</f>
        <v>0</v>
      </c>
    </row>
    <row r="28" spans="1:6">
      <c r="A28" s="11"/>
      <c r="B28" s="11"/>
      <c r="C28" s="3"/>
      <c r="D28" s="3"/>
      <c r="E28" s="3"/>
      <c r="F28" s="132"/>
    </row>
    <row r="29" spans="1:6" ht="15.75">
      <c r="A29" s="145">
        <v>200</v>
      </c>
      <c r="B29" s="146" t="s">
        <v>117</v>
      </c>
      <c r="C29" s="147"/>
      <c r="D29" s="147"/>
      <c r="E29" s="147"/>
      <c r="F29" s="148"/>
    </row>
    <row r="30" spans="1:6" ht="15.75">
      <c r="A30" s="145"/>
      <c r="B30" s="146"/>
      <c r="C30" s="147"/>
      <c r="D30" s="147"/>
      <c r="E30" s="147"/>
      <c r="F30" s="148"/>
    </row>
    <row r="31" spans="1:6">
      <c r="A31" s="149"/>
      <c r="B31" s="45" t="s">
        <v>182</v>
      </c>
      <c r="C31" s="46"/>
      <c r="D31" s="150"/>
      <c r="E31" s="46"/>
      <c r="F31" s="109"/>
    </row>
    <row r="32" spans="1:6">
      <c r="A32" s="151"/>
      <c r="B32" s="152" t="s">
        <v>27</v>
      </c>
      <c r="C32" s="153"/>
      <c r="D32" s="154"/>
      <c r="E32" s="153"/>
      <c r="F32" s="155"/>
    </row>
    <row r="33" spans="1:6" ht="51">
      <c r="A33" s="47">
        <v>201</v>
      </c>
      <c r="B33" s="48" t="s">
        <v>28</v>
      </c>
      <c r="C33" s="46" t="s">
        <v>21</v>
      </c>
      <c r="D33" s="135"/>
      <c r="E33" s="46">
        <v>1</v>
      </c>
      <c r="F33" s="109">
        <f t="shared" ref="F33:F48" si="1">D33*E33</f>
        <v>0</v>
      </c>
    </row>
    <row r="34" spans="1:6">
      <c r="A34" s="47"/>
      <c r="B34" s="156" t="s">
        <v>129</v>
      </c>
      <c r="C34" s="46"/>
      <c r="D34" s="157"/>
      <c r="E34" s="46"/>
      <c r="F34" s="109">
        <f t="shared" si="1"/>
        <v>0</v>
      </c>
    </row>
    <row r="35" spans="1:6" ht="25.5">
      <c r="A35" s="47">
        <f>A33+1</f>
        <v>202</v>
      </c>
      <c r="B35" s="48" t="s">
        <v>139</v>
      </c>
      <c r="C35" s="46" t="s">
        <v>45</v>
      </c>
      <c r="D35" s="135"/>
      <c r="E35" s="46">
        <v>4</v>
      </c>
      <c r="F35" s="109">
        <f t="shared" si="1"/>
        <v>0</v>
      </c>
    </row>
    <row r="36" spans="1:6">
      <c r="A36" s="47"/>
      <c r="B36" s="48"/>
      <c r="C36" s="46"/>
      <c r="D36" s="157"/>
      <c r="E36" s="46"/>
      <c r="F36" s="109">
        <f t="shared" si="1"/>
        <v>0</v>
      </c>
    </row>
    <row r="37" spans="1:6">
      <c r="A37" s="47"/>
      <c r="B37" s="158" t="s">
        <v>29</v>
      </c>
      <c r="C37" s="46"/>
      <c r="D37" s="157"/>
      <c r="E37" s="46"/>
      <c r="F37" s="109">
        <f t="shared" si="1"/>
        <v>0</v>
      </c>
    </row>
    <row r="38" spans="1:6" s="280" customFormat="1" ht="63.75">
      <c r="A38" s="47">
        <f>A35+1</f>
        <v>203</v>
      </c>
      <c r="B38" s="48" t="s">
        <v>203</v>
      </c>
      <c r="C38" s="46" t="s">
        <v>30</v>
      </c>
      <c r="D38" s="135"/>
      <c r="E38" s="46">
        <v>400</v>
      </c>
      <c r="F38" s="109">
        <f t="shared" si="1"/>
        <v>0</v>
      </c>
    </row>
    <row r="39" spans="1:6">
      <c r="A39" s="47">
        <f>A38+1</f>
        <v>204</v>
      </c>
      <c r="B39" s="28" t="s">
        <v>153</v>
      </c>
      <c r="C39" s="46" t="s">
        <v>30</v>
      </c>
      <c r="D39" s="135"/>
      <c r="E39" s="46">
        <v>4</v>
      </c>
      <c r="F39" s="109">
        <f t="shared" si="1"/>
        <v>0</v>
      </c>
    </row>
    <row r="40" spans="1:6" ht="38.25">
      <c r="A40" s="47">
        <f t="shared" ref="A40:A48" si="2">A39+1</f>
        <v>205</v>
      </c>
      <c r="B40" s="48" t="s">
        <v>154</v>
      </c>
      <c r="C40" s="46" t="s">
        <v>30</v>
      </c>
      <c r="D40" s="135"/>
      <c r="E40" s="46">
        <v>4</v>
      </c>
      <c r="F40" s="109">
        <f t="shared" si="1"/>
        <v>0</v>
      </c>
    </row>
    <row r="41" spans="1:6" ht="25.5">
      <c r="A41" s="47">
        <f t="shared" si="2"/>
        <v>206</v>
      </c>
      <c r="B41" s="48" t="s">
        <v>149</v>
      </c>
      <c r="C41" s="46" t="s">
        <v>45</v>
      </c>
      <c r="D41" s="135"/>
      <c r="E41" s="46">
        <v>4</v>
      </c>
      <c r="F41" s="109">
        <f t="shared" si="1"/>
        <v>0</v>
      </c>
    </row>
    <row r="42" spans="1:6" ht="25.5">
      <c r="A42" s="47">
        <f t="shared" si="2"/>
        <v>207</v>
      </c>
      <c r="B42" s="49" t="s">
        <v>185</v>
      </c>
      <c r="C42" s="46" t="s">
        <v>45</v>
      </c>
      <c r="D42" s="135"/>
      <c r="E42" s="46">
        <v>4</v>
      </c>
      <c r="F42" s="109">
        <f t="shared" si="1"/>
        <v>0</v>
      </c>
    </row>
    <row r="43" spans="1:6" ht="38.25">
      <c r="A43" s="47">
        <f t="shared" si="2"/>
        <v>208</v>
      </c>
      <c r="B43" s="28" t="s">
        <v>118</v>
      </c>
      <c r="C43" s="46" t="s">
        <v>45</v>
      </c>
      <c r="D43" s="135"/>
      <c r="E43" s="46">
        <v>4</v>
      </c>
      <c r="F43" s="109">
        <f t="shared" si="1"/>
        <v>0</v>
      </c>
    </row>
    <row r="44" spans="1:6">
      <c r="A44" s="47">
        <f t="shared" si="2"/>
        <v>209</v>
      </c>
      <c r="B44" s="28" t="s">
        <v>123</v>
      </c>
      <c r="C44" s="20" t="s">
        <v>45</v>
      </c>
      <c r="D44" s="135"/>
      <c r="E44" s="20">
        <v>4</v>
      </c>
      <c r="F44" s="109">
        <f t="shared" si="1"/>
        <v>0</v>
      </c>
    </row>
    <row r="45" spans="1:6" ht="25.5">
      <c r="A45" s="47">
        <f t="shared" si="2"/>
        <v>210</v>
      </c>
      <c r="B45" s="28" t="s">
        <v>31</v>
      </c>
      <c r="C45" s="46" t="s">
        <v>45</v>
      </c>
      <c r="D45" s="135"/>
      <c r="E45" s="20">
        <v>4</v>
      </c>
      <c r="F45" s="109">
        <f t="shared" si="1"/>
        <v>0</v>
      </c>
    </row>
    <row r="46" spans="1:6" ht="38.25">
      <c r="A46" s="47">
        <f>A45+1</f>
        <v>211</v>
      </c>
      <c r="B46" s="28" t="s">
        <v>124</v>
      </c>
      <c r="C46" s="46" t="s">
        <v>45</v>
      </c>
      <c r="D46" s="135"/>
      <c r="E46" s="20">
        <v>4</v>
      </c>
      <c r="F46" s="109">
        <f t="shared" si="1"/>
        <v>0</v>
      </c>
    </row>
    <row r="47" spans="1:6" ht="32.25" customHeight="1">
      <c r="A47" s="47">
        <f t="shared" si="2"/>
        <v>212</v>
      </c>
      <c r="B47" s="37" t="s">
        <v>32</v>
      </c>
      <c r="C47" s="46" t="s">
        <v>45</v>
      </c>
      <c r="D47" s="135"/>
      <c r="E47" s="20">
        <v>4</v>
      </c>
      <c r="F47" s="109">
        <f t="shared" si="1"/>
        <v>0</v>
      </c>
    </row>
    <row r="48" spans="1:6" ht="51.75" thickBot="1">
      <c r="A48" s="47">
        <f t="shared" si="2"/>
        <v>213</v>
      </c>
      <c r="B48" s="28" t="s">
        <v>33</v>
      </c>
      <c r="C48" s="46" t="s">
        <v>45</v>
      </c>
      <c r="D48" s="135"/>
      <c r="E48" s="20">
        <v>4</v>
      </c>
      <c r="F48" s="109">
        <f t="shared" si="1"/>
        <v>0</v>
      </c>
    </row>
    <row r="49" spans="1:6" ht="26.25" customHeight="1" thickBot="1">
      <c r="A49" s="307" t="s">
        <v>136</v>
      </c>
      <c r="B49" s="308"/>
      <c r="C49" s="308"/>
      <c r="D49" s="309"/>
      <c r="E49" s="265"/>
      <c r="F49" s="111">
        <f>SUM(F33:F48)</f>
        <v>0</v>
      </c>
    </row>
    <row r="50" spans="1:6">
      <c r="A50" s="160"/>
      <c r="B50" s="160"/>
      <c r="C50" s="160"/>
      <c r="D50" s="161"/>
      <c r="E50" s="161"/>
      <c r="F50" s="162"/>
    </row>
    <row r="51" spans="1:6">
      <c r="A51" s="163"/>
      <c r="B51" s="164" t="s">
        <v>34</v>
      </c>
      <c r="C51" s="50"/>
      <c r="D51" s="165"/>
      <c r="E51" s="166"/>
      <c r="F51" s="110"/>
    </row>
    <row r="52" spans="1:6" ht="47.25" customHeight="1">
      <c r="A52" s="47">
        <f>A48+1</f>
        <v>214</v>
      </c>
      <c r="B52" s="28" t="s">
        <v>35</v>
      </c>
      <c r="C52" s="46" t="s">
        <v>186</v>
      </c>
      <c r="D52" s="135"/>
      <c r="E52" s="52">
        <v>24</v>
      </c>
      <c r="F52" s="109">
        <f>D52*E52</f>
        <v>0</v>
      </c>
    </row>
    <row r="53" spans="1:6" ht="63.75">
      <c r="A53" s="47">
        <f>A52+1</f>
        <v>215</v>
      </c>
      <c r="B53" s="28" t="s">
        <v>36</v>
      </c>
      <c r="C53" s="46" t="s">
        <v>45</v>
      </c>
      <c r="D53" s="135"/>
      <c r="E53" s="52">
        <v>4</v>
      </c>
      <c r="F53" s="109">
        <f t="shared" ref="F53:F69" si="3">D53*E53</f>
        <v>0</v>
      </c>
    </row>
    <row r="54" spans="1:6" ht="36" customHeight="1">
      <c r="A54" s="47">
        <f>A53+1</f>
        <v>216</v>
      </c>
      <c r="B54" s="48" t="s">
        <v>37</v>
      </c>
      <c r="C54" s="46" t="s">
        <v>45</v>
      </c>
      <c r="D54" s="135"/>
      <c r="E54" s="52">
        <v>4</v>
      </c>
      <c r="F54" s="109">
        <f t="shared" si="3"/>
        <v>0</v>
      </c>
    </row>
    <row r="55" spans="1:6" ht="39" customHeight="1">
      <c r="A55" s="47">
        <f>A54+1</f>
        <v>217</v>
      </c>
      <c r="B55" s="53" t="s">
        <v>38</v>
      </c>
      <c r="C55" s="46" t="s">
        <v>45</v>
      </c>
      <c r="D55" s="135"/>
      <c r="E55" s="52">
        <v>4</v>
      </c>
      <c r="F55" s="109">
        <f t="shared" si="3"/>
        <v>0</v>
      </c>
    </row>
    <row r="56" spans="1:6" s="275" customFormat="1" ht="95.25" customHeight="1">
      <c r="A56" s="276">
        <f>A55+1</f>
        <v>218</v>
      </c>
      <c r="B56" s="272" t="s">
        <v>180</v>
      </c>
      <c r="C56" s="277" t="s">
        <v>45</v>
      </c>
      <c r="D56" s="278"/>
      <c r="E56" s="279">
        <v>4</v>
      </c>
      <c r="F56" s="109">
        <f t="shared" si="3"/>
        <v>0</v>
      </c>
    </row>
    <row r="57" spans="1:6" ht="44.25" customHeight="1">
      <c r="A57" s="47">
        <f>A56+1</f>
        <v>219</v>
      </c>
      <c r="B57" s="104" t="s">
        <v>150</v>
      </c>
      <c r="C57" s="46" t="s">
        <v>30</v>
      </c>
      <c r="D57" s="135"/>
      <c r="E57" s="52">
        <v>4</v>
      </c>
      <c r="F57" s="109">
        <f t="shared" si="3"/>
        <v>0</v>
      </c>
    </row>
    <row r="58" spans="1:6" ht="26.25">
      <c r="A58" s="47">
        <v>220</v>
      </c>
      <c r="B58" s="104" t="s">
        <v>152</v>
      </c>
      <c r="C58" s="46" t="s">
        <v>45</v>
      </c>
      <c r="D58" s="243"/>
      <c r="E58" s="52">
        <v>4</v>
      </c>
      <c r="F58" s="109">
        <f t="shared" si="3"/>
        <v>0</v>
      </c>
    </row>
    <row r="59" spans="1:6" ht="26.25">
      <c r="A59" s="47">
        <v>221</v>
      </c>
      <c r="B59" s="104" t="s">
        <v>162</v>
      </c>
      <c r="C59" s="46" t="s">
        <v>155</v>
      </c>
      <c r="D59" s="243"/>
      <c r="E59" s="52">
        <v>3</v>
      </c>
      <c r="F59" s="109">
        <f t="shared" si="3"/>
        <v>0</v>
      </c>
    </row>
    <row r="60" spans="1:6" ht="26.25">
      <c r="A60" s="47">
        <v>222</v>
      </c>
      <c r="B60" s="104" t="s">
        <v>156</v>
      </c>
      <c r="C60" s="46" t="s">
        <v>45</v>
      </c>
      <c r="D60" s="243"/>
      <c r="E60" s="52">
        <v>4</v>
      </c>
      <c r="F60" s="109">
        <f t="shared" si="3"/>
        <v>0</v>
      </c>
    </row>
    <row r="61" spans="1:6" ht="24" customHeight="1">
      <c r="A61" s="47">
        <v>223</v>
      </c>
      <c r="B61" s="104" t="s">
        <v>157</v>
      </c>
      <c r="C61" s="46" t="s">
        <v>158</v>
      </c>
      <c r="D61" s="243"/>
      <c r="E61" s="52">
        <v>4</v>
      </c>
      <c r="F61" s="109">
        <f t="shared" si="3"/>
        <v>0</v>
      </c>
    </row>
    <row r="62" spans="1:6" ht="20.25" customHeight="1">
      <c r="A62" s="47">
        <v>224</v>
      </c>
      <c r="B62" s="104" t="s">
        <v>159</v>
      </c>
      <c r="C62" s="46" t="s">
        <v>158</v>
      </c>
      <c r="D62" s="243"/>
      <c r="E62" s="52">
        <v>4</v>
      </c>
      <c r="F62" s="109">
        <f t="shared" si="3"/>
        <v>0</v>
      </c>
    </row>
    <row r="63" spans="1:6" ht="33.75" customHeight="1">
      <c r="A63" s="47">
        <v>225</v>
      </c>
      <c r="B63" s="104" t="s">
        <v>160</v>
      </c>
      <c r="C63" s="46" t="s">
        <v>161</v>
      </c>
      <c r="D63" s="243"/>
      <c r="E63" s="52">
        <v>4</v>
      </c>
      <c r="F63" s="109">
        <f t="shared" si="3"/>
        <v>0</v>
      </c>
    </row>
    <row r="64" spans="1:6" ht="63.75">
      <c r="A64" s="47">
        <v>226</v>
      </c>
      <c r="B64" s="256" t="s">
        <v>151</v>
      </c>
      <c r="C64" s="244" t="s">
        <v>45</v>
      </c>
      <c r="D64" s="247"/>
      <c r="E64" s="52">
        <v>4</v>
      </c>
      <c r="F64" s="109">
        <f t="shared" si="3"/>
        <v>0</v>
      </c>
    </row>
    <row r="65" spans="1:6" ht="41.25" customHeight="1">
      <c r="A65" s="47">
        <f>A64+1</f>
        <v>227</v>
      </c>
      <c r="B65" s="28" t="s">
        <v>39</v>
      </c>
      <c r="C65" s="46" t="s">
        <v>186</v>
      </c>
      <c r="D65" s="135"/>
      <c r="E65" s="52">
        <v>24</v>
      </c>
      <c r="F65" s="109">
        <f t="shared" si="3"/>
        <v>0</v>
      </c>
    </row>
    <row r="66" spans="1:6" ht="88.5" customHeight="1">
      <c r="A66" s="47">
        <v>232</v>
      </c>
      <c r="B66" s="51" t="s">
        <v>111</v>
      </c>
      <c r="C66" s="46" t="s">
        <v>45</v>
      </c>
      <c r="D66" s="135"/>
      <c r="E66" s="167">
        <v>4</v>
      </c>
      <c r="F66" s="109">
        <f t="shared" si="3"/>
        <v>0</v>
      </c>
    </row>
    <row r="67" spans="1:6" ht="36" customHeight="1">
      <c r="A67" s="47">
        <v>234</v>
      </c>
      <c r="B67" s="48" t="s">
        <v>37</v>
      </c>
      <c r="C67" s="46" t="s">
        <v>45</v>
      </c>
      <c r="D67" s="135"/>
      <c r="E67" s="167">
        <v>4</v>
      </c>
      <c r="F67" s="109">
        <f t="shared" si="3"/>
        <v>0</v>
      </c>
    </row>
    <row r="68" spans="1:6" ht="22.5" customHeight="1">
      <c r="A68" s="47">
        <v>235</v>
      </c>
      <c r="B68" s="53" t="s">
        <v>112</v>
      </c>
      <c r="C68" s="46" t="s">
        <v>45</v>
      </c>
      <c r="D68" s="135"/>
      <c r="E68" s="167">
        <v>4</v>
      </c>
      <c r="F68" s="109">
        <f t="shared" si="3"/>
        <v>0</v>
      </c>
    </row>
    <row r="69" spans="1:6" ht="90" thickBot="1">
      <c r="A69" s="159">
        <v>236</v>
      </c>
      <c r="B69" s="53" t="s">
        <v>113</v>
      </c>
      <c r="C69" s="46" t="s">
        <v>21</v>
      </c>
      <c r="D69" s="134"/>
      <c r="E69" s="167">
        <v>1</v>
      </c>
      <c r="F69" s="109">
        <f t="shared" si="3"/>
        <v>0</v>
      </c>
    </row>
    <row r="70" spans="1:6" ht="28.5" customHeight="1" thickBot="1">
      <c r="A70" s="304" t="s">
        <v>136</v>
      </c>
      <c r="B70" s="305"/>
      <c r="C70" s="305"/>
      <c r="D70" s="305"/>
      <c r="E70" s="306"/>
      <c r="F70" s="112">
        <f>SUM(F52:F69)</f>
        <v>0</v>
      </c>
    </row>
    <row r="71" spans="1:6" ht="18">
      <c r="A71" s="105"/>
      <c r="B71" s="27" t="s">
        <v>115</v>
      </c>
      <c r="C71" s="56"/>
      <c r="D71" s="57"/>
      <c r="E71" s="57"/>
      <c r="F71" s="168"/>
    </row>
    <row r="72" spans="1:6">
      <c r="A72" s="105"/>
      <c r="B72" s="103"/>
      <c r="C72" s="56"/>
      <c r="D72" s="57"/>
      <c r="E72" s="57"/>
      <c r="F72" s="114"/>
    </row>
    <row r="73" spans="1:6">
      <c r="A73" s="56"/>
      <c r="B73" s="59" t="s">
        <v>40</v>
      </c>
      <c r="C73" s="56"/>
      <c r="D73" s="57"/>
      <c r="E73" s="57"/>
      <c r="F73" s="114"/>
    </row>
    <row r="74" spans="1:6">
      <c r="A74" s="56"/>
      <c r="B74" s="60"/>
      <c r="C74" s="56"/>
      <c r="D74" s="57"/>
      <c r="E74" s="57"/>
      <c r="F74" s="114"/>
    </row>
    <row r="75" spans="1:6">
      <c r="A75" s="56"/>
      <c r="B75" s="60" t="s">
        <v>41</v>
      </c>
      <c r="C75" s="56"/>
      <c r="D75" s="57"/>
      <c r="E75" s="57"/>
      <c r="F75" s="114">
        <f>F49</f>
        <v>0</v>
      </c>
    </row>
    <row r="76" spans="1:6">
      <c r="A76" s="56"/>
      <c r="B76" s="60"/>
      <c r="C76" s="56"/>
      <c r="D76" s="57"/>
      <c r="E76" s="57"/>
      <c r="F76" s="114"/>
    </row>
    <row r="77" spans="1:6" ht="15.75" thickBot="1">
      <c r="A77" s="169"/>
      <c r="B77" s="169" t="s">
        <v>42</v>
      </c>
      <c r="C77" s="54"/>
      <c r="D77" s="61"/>
      <c r="E77" s="61"/>
      <c r="F77" s="113">
        <f>F70</f>
        <v>0</v>
      </c>
    </row>
    <row r="78" spans="1:6" ht="27" customHeight="1" thickBot="1">
      <c r="A78" s="310" t="s">
        <v>176</v>
      </c>
      <c r="B78" s="311"/>
      <c r="C78" s="311"/>
      <c r="D78" s="311"/>
      <c r="E78" s="312"/>
      <c r="F78" s="112">
        <f>SUM(F75:F77)</f>
        <v>0</v>
      </c>
    </row>
    <row r="79" spans="1:6" ht="15.75">
      <c r="A79" s="170"/>
      <c r="B79" s="171"/>
      <c r="C79" s="172"/>
      <c r="D79" s="172"/>
      <c r="E79" s="172"/>
      <c r="F79" s="173"/>
    </row>
    <row r="80" spans="1:6">
      <c r="A80" s="174"/>
      <c r="B80" s="147"/>
      <c r="C80" s="147"/>
      <c r="D80" s="147"/>
      <c r="E80" s="147"/>
      <c r="F80" s="148"/>
    </row>
    <row r="81" spans="1:6" ht="15.75">
      <c r="A81" s="175">
        <v>300</v>
      </c>
      <c r="B81" s="146" t="s">
        <v>43</v>
      </c>
      <c r="C81" s="147"/>
      <c r="D81" s="147"/>
      <c r="E81" s="147"/>
      <c r="F81" s="148"/>
    </row>
    <row r="82" spans="1:6" ht="15.75">
      <c r="A82" s="175"/>
      <c r="B82" s="146"/>
      <c r="C82" s="147"/>
      <c r="D82" s="147"/>
      <c r="E82" s="147"/>
      <c r="F82" s="148"/>
    </row>
    <row r="83" spans="1:6" ht="30">
      <c r="A83" s="66"/>
      <c r="B83" s="176" t="s">
        <v>125</v>
      </c>
      <c r="C83" s="66"/>
      <c r="D83" s="177"/>
      <c r="E83" s="66"/>
      <c r="F83" s="178"/>
    </row>
    <row r="84" spans="1:6">
      <c r="A84" s="66"/>
      <c r="B84" s="179" t="s">
        <v>44</v>
      </c>
      <c r="C84" s="66"/>
      <c r="D84" s="177"/>
      <c r="E84" s="66"/>
      <c r="F84" s="178"/>
    </row>
    <row r="85" spans="1:6" ht="99" customHeight="1">
      <c r="A85" s="66">
        <v>301</v>
      </c>
      <c r="B85" s="75" t="s">
        <v>189</v>
      </c>
      <c r="C85" s="65" t="s">
        <v>10</v>
      </c>
      <c r="D85" s="249"/>
      <c r="E85" s="65">
        <v>1</v>
      </c>
      <c r="F85" s="115">
        <f>D85*E85</f>
        <v>0</v>
      </c>
    </row>
    <row r="86" spans="1:6">
      <c r="A86" s="66"/>
      <c r="B86" s="75"/>
      <c r="C86" s="65"/>
      <c r="D86" s="250"/>
      <c r="E86" s="65"/>
      <c r="F86" s="115">
        <f t="shared" ref="F86:F87" si="4">D86*E86</f>
        <v>0</v>
      </c>
    </row>
    <row r="87" spans="1:6">
      <c r="A87" s="66"/>
      <c r="B87" s="179" t="s">
        <v>46</v>
      </c>
      <c r="C87" s="65"/>
      <c r="D87" s="251"/>
      <c r="E87" s="65"/>
      <c r="F87" s="115">
        <f t="shared" si="4"/>
        <v>0</v>
      </c>
    </row>
    <row r="88" spans="1:6" s="275" customFormat="1" ht="94.5" customHeight="1">
      <c r="A88" s="271">
        <f>A85+1</f>
        <v>302</v>
      </c>
      <c r="B88" s="272" t="s">
        <v>181</v>
      </c>
      <c r="C88" s="273" t="s">
        <v>45</v>
      </c>
      <c r="D88" s="252"/>
      <c r="E88" s="273">
        <v>1</v>
      </c>
      <c r="F88" s="274">
        <f>D88*E88</f>
        <v>0</v>
      </c>
    </row>
    <row r="89" spans="1:6" s="262" customFormat="1" ht="49.5" customHeight="1">
      <c r="A89" s="258">
        <v>304</v>
      </c>
      <c r="B89" s="259" t="s">
        <v>119</v>
      </c>
      <c r="C89" s="260" t="s">
        <v>114</v>
      </c>
      <c r="D89" s="261"/>
      <c r="E89" s="260">
        <v>1</v>
      </c>
      <c r="F89" s="274">
        <f t="shared" ref="F89:F95" si="5">D89*E89</f>
        <v>0</v>
      </c>
    </row>
    <row r="90" spans="1:6" ht="29.25" customHeight="1">
      <c r="A90" s="66">
        <v>305</v>
      </c>
      <c r="B90" s="193" t="s">
        <v>169</v>
      </c>
      <c r="C90" s="65" t="s">
        <v>114</v>
      </c>
      <c r="D90" s="263"/>
      <c r="E90" s="65">
        <v>1</v>
      </c>
      <c r="F90" s="274">
        <f t="shared" si="5"/>
        <v>0</v>
      </c>
    </row>
    <row r="91" spans="1:6">
      <c r="A91" s="66"/>
      <c r="B91" s="179" t="s">
        <v>163</v>
      </c>
      <c r="C91" s="66"/>
      <c r="D91" s="248"/>
      <c r="E91" s="65"/>
      <c r="F91" s="274">
        <f t="shared" si="5"/>
        <v>0</v>
      </c>
    </row>
    <row r="92" spans="1:6" s="280" customFormat="1" ht="36.75" customHeight="1">
      <c r="A92" s="147">
        <v>307</v>
      </c>
      <c r="B92" s="290" t="s">
        <v>204</v>
      </c>
      <c r="C92" s="291" t="s">
        <v>10</v>
      </c>
      <c r="D92" s="263"/>
      <c r="E92" s="291">
        <v>1</v>
      </c>
      <c r="F92" s="292">
        <f t="shared" si="5"/>
        <v>0</v>
      </c>
    </row>
    <row r="93" spans="1:6" s="280" customFormat="1">
      <c r="A93" s="145"/>
      <c r="B93" s="293"/>
      <c r="C93" s="147"/>
      <c r="D93" s="294"/>
      <c r="E93" s="147"/>
      <c r="F93" s="292">
        <f t="shared" si="5"/>
        <v>0</v>
      </c>
    </row>
    <row r="94" spans="1:6" s="280" customFormat="1" ht="25.5">
      <c r="A94" s="73"/>
      <c r="B94" s="68" t="s">
        <v>164</v>
      </c>
      <c r="C94" s="69"/>
      <c r="D94" s="157"/>
      <c r="E94" s="52"/>
      <c r="F94" s="292">
        <f t="shared" si="5"/>
        <v>0</v>
      </c>
    </row>
    <row r="95" spans="1:6" s="280" customFormat="1" ht="42" customHeight="1">
      <c r="A95" s="73">
        <v>308</v>
      </c>
      <c r="B95" s="37" t="s">
        <v>205</v>
      </c>
      <c r="C95" s="69" t="s">
        <v>165</v>
      </c>
      <c r="D95" s="116"/>
      <c r="E95" s="52">
        <v>180</v>
      </c>
      <c r="F95" s="292">
        <f t="shared" si="5"/>
        <v>0</v>
      </c>
    </row>
    <row r="96" spans="1:6" ht="15.75" thickBot="1">
      <c r="A96" s="181"/>
      <c r="B96" s="70"/>
      <c r="C96" s="71"/>
      <c r="D96" s="182"/>
      <c r="E96" s="183"/>
      <c r="F96" s="184"/>
    </row>
    <row r="97" spans="1:6" ht="30.75" customHeight="1" thickBot="1">
      <c r="A97" s="310" t="s">
        <v>137</v>
      </c>
      <c r="B97" s="311"/>
      <c r="C97" s="311"/>
      <c r="D97" s="311"/>
      <c r="E97" s="312"/>
      <c r="F97" s="185">
        <f>SUM(F85:F96)</f>
        <v>0</v>
      </c>
    </row>
    <row r="98" spans="1:6" ht="25.5">
      <c r="A98" s="73"/>
      <c r="B98" s="87" t="s">
        <v>48</v>
      </c>
      <c r="C98" s="69"/>
      <c r="D98" s="180"/>
      <c r="E98" s="52"/>
      <c r="F98" s="143">
        <f t="shared" ref="F98:F107" si="6">D98*E98</f>
        <v>0</v>
      </c>
    </row>
    <row r="99" spans="1:6" ht="76.5">
      <c r="A99" s="73">
        <v>309</v>
      </c>
      <c r="B99" s="37" t="s">
        <v>49</v>
      </c>
      <c r="C99" s="69" t="s">
        <v>45</v>
      </c>
      <c r="D99" s="116"/>
      <c r="E99" s="52">
        <v>1</v>
      </c>
      <c r="F99" s="143">
        <f t="shared" si="6"/>
        <v>0</v>
      </c>
    </row>
    <row r="100" spans="1:6" ht="38.25">
      <c r="A100" s="187">
        <f>A99+1</f>
        <v>310</v>
      </c>
      <c r="B100" s="72" t="s">
        <v>126</v>
      </c>
      <c r="C100" s="188" t="s">
        <v>10</v>
      </c>
      <c r="D100" s="119"/>
      <c r="E100" s="245">
        <v>1</v>
      </c>
      <c r="F100" s="143">
        <f t="shared" si="6"/>
        <v>0</v>
      </c>
    </row>
    <row r="101" spans="1:6" ht="38.25">
      <c r="A101" s="187">
        <f>A100+1</f>
        <v>311</v>
      </c>
      <c r="B101" s="37" t="s">
        <v>120</v>
      </c>
      <c r="C101" s="69" t="s">
        <v>10</v>
      </c>
      <c r="D101" s="116"/>
      <c r="E101" s="52">
        <v>1</v>
      </c>
      <c r="F101" s="143">
        <f t="shared" si="6"/>
        <v>0</v>
      </c>
    </row>
    <row r="102" spans="1:6">
      <c r="A102" s="189"/>
      <c r="B102" s="37"/>
      <c r="C102" s="69"/>
      <c r="D102" s="157"/>
      <c r="E102" s="52"/>
      <c r="F102" s="143">
        <f t="shared" si="6"/>
        <v>0</v>
      </c>
    </row>
    <row r="103" spans="1:6">
      <c r="A103" s="190"/>
      <c r="B103" s="89" t="s">
        <v>50</v>
      </c>
      <c r="C103" s="73"/>
      <c r="D103" s="52"/>
      <c r="E103" s="191"/>
      <c r="F103" s="143">
        <f t="shared" si="6"/>
        <v>0</v>
      </c>
    </row>
    <row r="104" spans="1:6" ht="39">
      <c r="A104" s="67">
        <v>312</v>
      </c>
      <c r="B104" s="89" t="s">
        <v>51</v>
      </c>
      <c r="C104" s="74" t="s">
        <v>25</v>
      </c>
      <c r="D104" s="253"/>
      <c r="E104" s="192"/>
      <c r="F104" s="143">
        <f t="shared" si="6"/>
        <v>0</v>
      </c>
    </row>
    <row r="105" spans="1:6" ht="51.75" thickBot="1">
      <c r="A105" s="67">
        <f>A104+1</f>
        <v>313</v>
      </c>
      <c r="B105" s="37" t="s">
        <v>52</v>
      </c>
      <c r="C105" s="69" t="s">
        <v>30</v>
      </c>
      <c r="D105" s="134"/>
      <c r="E105" s="52">
        <v>50</v>
      </c>
      <c r="F105" s="143">
        <f t="shared" si="6"/>
        <v>0</v>
      </c>
    </row>
    <row r="106" spans="1:6" ht="26.25" thickTop="1">
      <c r="A106" s="67">
        <f>A105+1</f>
        <v>314</v>
      </c>
      <c r="B106" s="37" t="s">
        <v>121</v>
      </c>
      <c r="C106" s="69" t="s">
        <v>145</v>
      </c>
      <c r="D106" s="135"/>
      <c r="E106" s="52">
        <v>3</v>
      </c>
      <c r="F106" s="143">
        <f t="shared" si="6"/>
        <v>0</v>
      </c>
    </row>
    <row r="107" spans="1:6" ht="38.25">
      <c r="A107" s="67">
        <f>A106+1</f>
        <v>315</v>
      </c>
      <c r="B107" s="37" t="s">
        <v>53</v>
      </c>
      <c r="C107" s="69" t="s">
        <v>146</v>
      </c>
      <c r="D107" s="135"/>
      <c r="E107" s="52">
        <v>150</v>
      </c>
      <c r="F107" s="143">
        <f t="shared" si="6"/>
        <v>0</v>
      </c>
    </row>
    <row r="108" spans="1:6" ht="15.75" thickBot="1">
      <c r="A108" s="76"/>
      <c r="B108" s="193"/>
      <c r="C108" s="193"/>
      <c r="D108" s="194"/>
      <c r="E108" s="195"/>
      <c r="F108" s="196"/>
    </row>
    <row r="109" spans="1:6" ht="35.25" customHeight="1" thickBot="1">
      <c r="A109" s="304" t="s">
        <v>137</v>
      </c>
      <c r="B109" s="305"/>
      <c r="C109" s="305"/>
      <c r="D109" s="305"/>
      <c r="E109" s="306"/>
      <c r="F109" s="197">
        <f>SUM(F98:F108)</f>
        <v>0</v>
      </c>
    </row>
    <row r="110" spans="1:6">
      <c r="A110" s="44"/>
      <c r="B110" s="44"/>
      <c r="C110" s="44"/>
      <c r="D110" s="44"/>
      <c r="E110" s="44"/>
      <c r="F110" s="118"/>
    </row>
    <row r="111" spans="1:6">
      <c r="A111" s="186"/>
      <c r="B111" s="186"/>
      <c r="C111" s="186"/>
      <c r="D111" s="186"/>
      <c r="E111" s="186"/>
      <c r="F111" s="198"/>
    </row>
    <row r="112" spans="1:6" ht="18">
      <c r="A112" s="186"/>
      <c r="B112" s="35" t="s">
        <v>122</v>
      </c>
      <c r="C112" s="186"/>
      <c r="D112" s="186"/>
      <c r="E112" s="186"/>
      <c r="F112" s="198"/>
    </row>
    <row r="113" spans="1:6">
      <c r="A113" s="186"/>
      <c r="B113" s="186"/>
      <c r="C113" s="186"/>
      <c r="D113" s="186"/>
      <c r="E113" s="186"/>
      <c r="F113" s="198"/>
    </row>
    <row r="114" spans="1:6" ht="15.75">
      <c r="A114" s="186"/>
      <c r="B114" s="199" t="s">
        <v>116</v>
      </c>
      <c r="C114" s="186"/>
      <c r="D114" s="186"/>
      <c r="E114" s="186"/>
      <c r="F114" s="198"/>
    </row>
    <row r="115" spans="1:6">
      <c r="A115" s="186"/>
      <c r="B115" s="186"/>
      <c r="C115" s="186"/>
      <c r="D115" s="186"/>
      <c r="E115" s="186"/>
      <c r="F115" s="198"/>
    </row>
    <row r="116" spans="1:6">
      <c r="A116" s="186"/>
      <c r="B116" s="84" t="s">
        <v>41</v>
      </c>
      <c r="C116" s="186"/>
      <c r="D116" s="186"/>
      <c r="E116" s="186"/>
      <c r="F116" s="198">
        <f>F97</f>
        <v>0</v>
      </c>
    </row>
    <row r="117" spans="1:6">
      <c r="A117" s="186"/>
      <c r="B117" s="186"/>
      <c r="C117" s="186"/>
      <c r="D117" s="186"/>
      <c r="E117" s="186"/>
      <c r="F117" s="198"/>
    </row>
    <row r="118" spans="1:6">
      <c r="A118" s="186"/>
      <c r="B118" s="84" t="s">
        <v>42</v>
      </c>
      <c r="C118" s="186"/>
      <c r="D118" s="186"/>
      <c r="E118" s="186"/>
      <c r="F118" s="198">
        <f>F109</f>
        <v>0</v>
      </c>
    </row>
    <row r="119" spans="1:6">
      <c r="A119" s="186"/>
      <c r="B119" s="186"/>
      <c r="C119" s="186"/>
      <c r="D119" s="186"/>
      <c r="E119" s="186"/>
      <c r="F119" s="198"/>
    </row>
    <row r="120" spans="1:6" ht="15.75" thickBot="1">
      <c r="A120" s="44"/>
      <c r="B120" s="44"/>
      <c r="C120" s="44"/>
      <c r="D120" s="44"/>
      <c r="E120" s="44"/>
      <c r="F120" s="118"/>
    </row>
    <row r="121" spans="1:6" ht="24" customHeight="1" thickBot="1">
      <c r="A121" s="313" t="s">
        <v>177</v>
      </c>
      <c r="B121" s="314"/>
      <c r="C121" s="314"/>
      <c r="D121" s="314"/>
      <c r="E121" s="315"/>
      <c r="F121" s="117">
        <f>SUM(F116:F120)</f>
        <v>0</v>
      </c>
    </row>
    <row r="122" spans="1:6">
      <c r="A122" s="200"/>
      <c r="B122" s="201"/>
      <c r="C122" s="54"/>
      <c r="D122" s="61"/>
      <c r="E122" s="54"/>
      <c r="F122" s="113"/>
    </row>
    <row r="123" spans="1:6">
      <c r="A123" s="202"/>
      <c r="B123" s="59" t="s">
        <v>183</v>
      </c>
      <c r="C123" s="56"/>
      <c r="D123" s="85"/>
      <c r="E123" s="56"/>
      <c r="F123" s="114"/>
    </row>
    <row r="124" spans="1:6">
      <c r="A124" s="203"/>
      <c r="B124" s="77" t="s">
        <v>127</v>
      </c>
      <c r="C124" s="56"/>
      <c r="D124" s="57"/>
      <c r="E124" s="56"/>
      <c r="F124" s="114"/>
    </row>
    <row r="125" spans="1:6" s="280" customFormat="1" ht="26.25" customHeight="1">
      <c r="A125" s="47" t="s">
        <v>56</v>
      </c>
      <c r="B125" s="37" t="s">
        <v>206</v>
      </c>
      <c r="C125" s="78" t="s">
        <v>45</v>
      </c>
      <c r="D125" s="136"/>
      <c r="E125" s="79">
        <v>1</v>
      </c>
      <c r="F125" s="281">
        <f>D125*E125</f>
        <v>0</v>
      </c>
    </row>
    <row r="126" spans="1:6" s="280" customFormat="1" ht="51.75" customHeight="1">
      <c r="A126" s="80">
        <f>A125+1</f>
        <v>402</v>
      </c>
      <c r="B126" s="37" t="s">
        <v>128</v>
      </c>
      <c r="C126" s="78" t="s">
        <v>45</v>
      </c>
      <c r="D126" s="136"/>
      <c r="E126" s="79">
        <v>1</v>
      </c>
      <c r="F126" s="281">
        <f t="shared" ref="F126:F133" si="7">D126*E126</f>
        <v>0</v>
      </c>
    </row>
    <row r="127" spans="1:6" s="280" customFormat="1" ht="36" customHeight="1">
      <c r="A127" s="80">
        <f>A126+1</f>
        <v>403</v>
      </c>
      <c r="B127" s="37" t="s">
        <v>142</v>
      </c>
      <c r="C127" s="32" t="s">
        <v>21</v>
      </c>
      <c r="D127" s="116"/>
      <c r="E127" s="33">
        <v>1</v>
      </c>
      <c r="F127" s="281">
        <f t="shared" si="7"/>
        <v>0</v>
      </c>
    </row>
    <row r="128" spans="1:6" s="280" customFormat="1">
      <c r="A128" s="282"/>
      <c r="B128" s="283" t="s">
        <v>47</v>
      </c>
      <c r="C128" s="284"/>
      <c r="D128" s="285"/>
      <c r="E128" s="284"/>
      <c r="F128" s="281">
        <f t="shared" si="7"/>
        <v>0</v>
      </c>
    </row>
    <row r="129" spans="1:6" s="280" customFormat="1" ht="106.5" customHeight="1">
      <c r="A129" s="282">
        <f>A127+1</f>
        <v>404</v>
      </c>
      <c r="B129" s="286" t="s">
        <v>166</v>
      </c>
      <c r="C129" s="287" t="s">
        <v>45</v>
      </c>
      <c r="D129" s="255"/>
      <c r="E129" s="287">
        <v>1</v>
      </c>
      <c r="F129" s="281">
        <f t="shared" si="7"/>
        <v>0</v>
      </c>
    </row>
    <row r="130" spans="1:6" s="280" customFormat="1">
      <c r="A130" s="282"/>
      <c r="B130" s="286"/>
      <c r="C130" s="284"/>
      <c r="D130" s="288"/>
      <c r="E130" s="284"/>
      <c r="F130" s="281">
        <f t="shared" si="7"/>
        <v>0</v>
      </c>
    </row>
    <row r="131" spans="1:6" s="280" customFormat="1">
      <c r="A131" s="282"/>
      <c r="B131" s="289" t="s">
        <v>130</v>
      </c>
      <c r="C131" s="284"/>
      <c r="D131" s="288"/>
      <c r="E131" s="284"/>
      <c r="F131" s="281">
        <f t="shared" si="7"/>
        <v>0</v>
      </c>
    </row>
    <row r="132" spans="1:6" s="280" customFormat="1" ht="89.25">
      <c r="A132" s="36">
        <f>A129+1</f>
        <v>405</v>
      </c>
      <c r="B132" s="37" t="s">
        <v>143</v>
      </c>
      <c r="C132" s="32" t="s">
        <v>21</v>
      </c>
      <c r="D132" s="136"/>
      <c r="E132" s="81">
        <v>1</v>
      </c>
      <c r="F132" s="281">
        <f t="shared" si="7"/>
        <v>0</v>
      </c>
    </row>
    <row r="133" spans="1:6" s="280" customFormat="1">
      <c r="A133" s="80">
        <f>A132+1</f>
        <v>406</v>
      </c>
      <c r="B133" s="37" t="s">
        <v>141</v>
      </c>
      <c r="C133" s="204" t="s">
        <v>21</v>
      </c>
      <c r="D133" s="137"/>
      <c r="E133" s="204">
        <v>1</v>
      </c>
      <c r="F133" s="281">
        <f t="shared" si="7"/>
        <v>0</v>
      </c>
    </row>
    <row r="134" spans="1:6" ht="15.75" thickBot="1">
      <c r="A134" s="62"/>
      <c r="B134" s="63"/>
      <c r="C134" s="64"/>
      <c r="D134" s="254"/>
      <c r="E134" s="64"/>
      <c r="F134" s="143">
        <f t="shared" ref="F134" si="8">D134*E134</f>
        <v>0</v>
      </c>
    </row>
    <row r="135" spans="1:6" ht="31.5" customHeight="1" thickBot="1">
      <c r="A135" s="304" t="s">
        <v>178</v>
      </c>
      <c r="B135" s="316"/>
      <c r="C135" s="316"/>
      <c r="D135" s="316"/>
      <c r="E135" s="306"/>
      <c r="F135" s="120">
        <f>SUM(F125:F134)</f>
        <v>0</v>
      </c>
    </row>
    <row r="136" spans="1:6" ht="15.75">
      <c r="A136" s="43"/>
      <c r="B136" s="205"/>
      <c r="C136" s="44"/>
      <c r="D136" s="83"/>
      <c r="E136" s="83"/>
      <c r="F136" s="121"/>
    </row>
    <row r="137" spans="1:6" ht="15.75">
      <c r="A137" s="206">
        <v>500</v>
      </c>
      <c r="B137" s="199" t="s">
        <v>109</v>
      </c>
      <c r="C137" s="73"/>
      <c r="D137" s="207"/>
      <c r="E137" s="85"/>
      <c r="F137" s="114"/>
    </row>
    <row r="138" spans="1:6">
      <c r="A138" s="86"/>
      <c r="B138" s="84"/>
      <c r="C138" s="73"/>
      <c r="D138" s="207"/>
      <c r="E138" s="85"/>
      <c r="F138" s="114"/>
    </row>
    <row r="139" spans="1:6">
      <c r="A139" s="86"/>
      <c r="B139" s="87" t="s">
        <v>58</v>
      </c>
      <c r="C139" s="73"/>
      <c r="D139" s="208"/>
      <c r="E139" s="85"/>
      <c r="F139" s="114" t="s">
        <v>55</v>
      </c>
    </row>
    <row r="140" spans="1:6" ht="25.5">
      <c r="A140" s="58" t="s">
        <v>59</v>
      </c>
      <c r="B140" s="88" t="s">
        <v>187</v>
      </c>
      <c r="C140" s="73" t="s">
        <v>10</v>
      </c>
      <c r="D140" s="138"/>
      <c r="E140" s="85">
        <v>1</v>
      </c>
      <c r="F140" s="143">
        <f>D140*E140</f>
        <v>0</v>
      </c>
    </row>
    <row r="141" spans="1:6" ht="25.5">
      <c r="A141" s="58">
        <f>A140+1</f>
        <v>502</v>
      </c>
      <c r="B141" s="88" t="s">
        <v>188</v>
      </c>
      <c r="C141" s="73" t="s">
        <v>10</v>
      </c>
      <c r="D141" s="138"/>
      <c r="E141" s="85">
        <v>1</v>
      </c>
      <c r="F141" s="143">
        <f t="shared" ref="F141:F158" si="9">D141*E141</f>
        <v>0</v>
      </c>
    </row>
    <row r="142" spans="1:6">
      <c r="A142" s="58"/>
      <c r="B142" s="88"/>
      <c r="C142" s="73"/>
      <c r="D142" s="208"/>
      <c r="E142" s="85"/>
      <c r="F142" s="143"/>
    </row>
    <row r="143" spans="1:6">
      <c r="A143" s="58"/>
      <c r="B143" s="87" t="s">
        <v>57</v>
      </c>
      <c r="C143" s="73"/>
      <c r="D143" s="208"/>
      <c r="E143" s="85"/>
      <c r="F143" s="143"/>
    </row>
    <row r="144" spans="1:6" ht="26.25">
      <c r="A144" s="58"/>
      <c r="B144" s="89" t="s">
        <v>63</v>
      </c>
      <c r="C144" s="73"/>
      <c r="D144" s="207"/>
      <c r="E144" s="90"/>
      <c r="F144" s="143"/>
    </row>
    <row r="145" spans="1:7">
      <c r="A145" s="34">
        <v>503</v>
      </c>
      <c r="B145" s="91" t="s">
        <v>64</v>
      </c>
      <c r="C145" s="74" t="s">
        <v>30</v>
      </c>
      <c r="D145" s="123"/>
      <c r="E145" s="90">
        <v>4200</v>
      </c>
      <c r="F145" s="143">
        <f t="shared" si="9"/>
        <v>0</v>
      </c>
      <c r="G145" s="257"/>
    </row>
    <row r="146" spans="1:7">
      <c r="A146" s="34">
        <f>A145+1</f>
        <v>504</v>
      </c>
      <c r="B146" s="91" t="s">
        <v>65</v>
      </c>
      <c r="C146" s="74" t="s">
        <v>30</v>
      </c>
      <c r="D146" s="123"/>
      <c r="E146" s="90">
        <v>4200</v>
      </c>
      <c r="F146" s="143">
        <f t="shared" si="9"/>
        <v>0</v>
      </c>
      <c r="G146" s="257"/>
    </row>
    <row r="147" spans="1:7">
      <c r="A147" s="34">
        <v>506</v>
      </c>
      <c r="B147" s="91" t="s">
        <v>66</v>
      </c>
      <c r="C147" s="74" t="s">
        <v>30</v>
      </c>
      <c r="D147" s="138"/>
      <c r="E147" s="90">
        <v>600</v>
      </c>
      <c r="F147" s="143">
        <f t="shared" si="9"/>
        <v>0</v>
      </c>
      <c r="G147" s="257"/>
    </row>
    <row r="148" spans="1:7">
      <c r="A148" s="34"/>
      <c r="B148" s="91"/>
      <c r="C148" s="74"/>
      <c r="D148" s="208"/>
      <c r="E148" s="90"/>
      <c r="F148" s="143">
        <f t="shared" si="9"/>
        <v>0</v>
      </c>
    </row>
    <row r="149" spans="1:7">
      <c r="A149" s="58"/>
      <c r="B149" s="89" t="s">
        <v>67</v>
      </c>
      <c r="C149" s="74"/>
      <c r="D149" s="207"/>
      <c r="E149" s="90"/>
      <c r="F149" s="143">
        <f t="shared" si="9"/>
        <v>0</v>
      </c>
    </row>
    <row r="150" spans="1:7">
      <c r="A150" s="58"/>
      <c r="B150" s="92" t="s">
        <v>68</v>
      </c>
      <c r="C150" s="74"/>
      <c r="D150" s="207"/>
      <c r="E150" s="90"/>
      <c r="F150" s="143">
        <f t="shared" si="9"/>
        <v>0</v>
      </c>
    </row>
    <row r="151" spans="1:7">
      <c r="A151" s="58">
        <v>507</v>
      </c>
      <c r="B151" s="91" t="s">
        <v>190</v>
      </c>
      <c r="C151" s="74" t="s">
        <v>45</v>
      </c>
      <c r="D151" s="123"/>
      <c r="E151" s="90">
        <f>E145/200</f>
        <v>21</v>
      </c>
      <c r="F151" s="143">
        <f t="shared" si="9"/>
        <v>0</v>
      </c>
    </row>
    <row r="152" spans="1:7">
      <c r="A152" s="58">
        <f>A151+1</f>
        <v>508</v>
      </c>
      <c r="B152" s="91" t="s">
        <v>191</v>
      </c>
      <c r="C152" s="74" t="s">
        <v>45</v>
      </c>
      <c r="D152" s="123"/>
      <c r="E152" s="90">
        <f>E146/200</f>
        <v>21</v>
      </c>
      <c r="F152" s="143">
        <f t="shared" si="9"/>
        <v>0</v>
      </c>
    </row>
    <row r="153" spans="1:7">
      <c r="A153" s="58">
        <v>509</v>
      </c>
      <c r="B153" s="91" t="s">
        <v>192</v>
      </c>
      <c r="C153" s="74" t="s">
        <v>45</v>
      </c>
      <c r="D153" s="123"/>
      <c r="E153" s="90">
        <f>E147/200</f>
        <v>3</v>
      </c>
      <c r="F153" s="143">
        <f t="shared" si="9"/>
        <v>0</v>
      </c>
    </row>
    <row r="154" spans="1:7">
      <c r="A154" s="58"/>
      <c r="B154" s="91"/>
      <c r="C154" s="74"/>
      <c r="D154" s="207"/>
      <c r="E154" s="90"/>
      <c r="F154" s="143">
        <f t="shared" si="9"/>
        <v>0</v>
      </c>
    </row>
    <row r="155" spans="1:7">
      <c r="A155" s="58"/>
      <c r="B155" s="92" t="s">
        <v>69</v>
      </c>
      <c r="C155" s="74"/>
      <c r="D155" s="207"/>
      <c r="E155" s="90"/>
      <c r="F155" s="143">
        <f t="shared" si="9"/>
        <v>0</v>
      </c>
    </row>
    <row r="156" spans="1:7">
      <c r="A156" s="58">
        <v>510</v>
      </c>
      <c r="B156" s="91" t="s">
        <v>133</v>
      </c>
      <c r="C156" s="74" t="s">
        <v>45</v>
      </c>
      <c r="D156" s="122"/>
      <c r="E156" s="90">
        <f>E146/200</f>
        <v>21</v>
      </c>
      <c r="F156" s="143">
        <f t="shared" si="9"/>
        <v>0</v>
      </c>
    </row>
    <row r="157" spans="1:7">
      <c r="A157" s="58">
        <f>A156+1</f>
        <v>511</v>
      </c>
      <c r="B157" s="91" t="s">
        <v>70</v>
      </c>
      <c r="C157" s="74" t="s">
        <v>45</v>
      </c>
      <c r="D157" s="122"/>
      <c r="E157" s="90">
        <f>E147/200</f>
        <v>3</v>
      </c>
      <c r="F157" s="143">
        <f t="shared" si="9"/>
        <v>0</v>
      </c>
    </row>
    <row r="158" spans="1:7">
      <c r="A158" s="58">
        <v>512</v>
      </c>
      <c r="B158" s="91" t="s">
        <v>171</v>
      </c>
      <c r="C158" s="74" t="s">
        <v>45</v>
      </c>
      <c r="D158" s="122"/>
      <c r="E158" s="90">
        <f>E145/200</f>
        <v>21</v>
      </c>
      <c r="F158" s="143">
        <f t="shared" si="9"/>
        <v>0</v>
      </c>
    </row>
    <row r="159" spans="1:7">
      <c r="A159" s="58"/>
      <c r="B159" s="91"/>
      <c r="C159" s="74"/>
      <c r="D159" s="207"/>
      <c r="E159" s="90"/>
      <c r="F159" s="114"/>
    </row>
    <row r="160" spans="1:7" ht="15.75" thickBot="1">
      <c r="A160" s="58"/>
      <c r="B160" s="91"/>
      <c r="C160" s="74"/>
      <c r="D160" s="207"/>
      <c r="E160" s="90"/>
      <c r="F160" s="209"/>
    </row>
    <row r="161" spans="1:6" ht="30.75" customHeight="1" thickBot="1">
      <c r="A161" s="304" t="s">
        <v>135</v>
      </c>
      <c r="B161" s="305"/>
      <c r="C161" s="305"/>
      <c r="D161" s="305"/>
      <c r="E161" s="306"/>
      <c r="F161" s="210">
        <f>SUM(F140:F160)</f>
        <v>0</v>
      </c>
    </row>
    <row r="162" spans="1:6">
      <c r="A162" s="58"/>
      <c r="B162" s="91"/>
      <c r="C162" s="74"/>
      <c r="D162" s="207"/>
      <c r="E162" s="90"/>
      <c r="F162" s="168"/>
    </row>
    <row r="163" spans="1:6">
      <c r="A163" s="58"/>
      <c r="B163" s="92" t="s">
        <v>71</v>
      </c>
      <c r="C163" s="74"/>
      <c r="D163" s="207"/>
      <c r="E163" s="90"/>
      <c r="F163" s="114"/>
    </row>
    <row r="164" spans="1:6">
      <c r="A164" s="58">
        <v>513</v>
      </c>
      <c r="B164" s="91" t="s">
        <v>72</v>
      </c>
      <c r="C164" s="74" t="s">
        <v>45</v>
      </c>
      <c r="D164" s="122"/>
      <c r="E164" s="90">
        <v>21</v>
      </c>
      <c r="F164" s="143">
        <f>D164*E164</f>
        <v>0</v>
      </c>
    </row>
    <row r="165" spans="1:6">
      <c r="A165" s="58"/>
      <c r="B165" s="91"/>
      <c r="C165" s="74"/>
      <c r="D165" s="207"/>
      <c r="E165" s="90"/>
      <c r="F165" s="143">
        <f t="shared" ref="F165:F176" si="10">D165*E165</f>
        <v>0</v>
      </c>
    </row>
    <row r="166" spans="1:6">
      <c r="A166" s="58"/>
      <c r="B166" s="92" t="s">
        <v>73</v>
      </c>
      <c r="C166" s="74"/>
      <c r="D166" s="207"/>
      <c r="E166" s="90"/>
      <c r="F166" s="143">
        <f t="shared" si="10"/>
        <v>0</v>
      </c>
    </row>
    <row r="167" spans="1:6">
      <c r="A167" s="58"/>
      <c r="B167" s="92" t="s">
        <v>74</v>
      </c>
      <c r="C167" s="74"/>
      <c r="D167" s="207"/>
      <c r="E167" s="90"/>
      <c r="F167" s="143">
        <f t="shared" si="10"/>
        <v>0</v>
      </c>
    </row>
    <row r="168" spans="1:6">
      <c r="A168" s="58">
        <v>513</v>
      </c>
      <c r="B168" s="91" t="s">
        <v>75</v>
      </c>
      <c r="C168" s="74" t="s">
        <v>45</v>
      </c>
      <c r="D168" s="123"/>
      <c r="E168" s="2">
        <v>21</v>
      </c>
      <c r="F168" s="143">
        <f t="shared" si="10"/>
        <v>0</v>
      </c>
    </row>
    <row r="169" spans="1:6">
      <c r="A169" s="58">
        <f>A168+1</f>
        <v>514</v>
      </c>
      <c r="B169" s="91" t="s">
        <v>76</v>
      </c>
      <c r="C169" s="74" t="s">
        <v>45</v>
      </c>
      <c r="D169" s="123"/>
      <c r="E169" s="2">
        <v>6</v>
      </c>
      <c r="F169" s="143">
        <f t="shared" si="10"/>
        <v>0</v>
      </c>
    </row>
    <row r="170" spans="1:6">
      <c r="A170" s="58">
        <f>A169+1</f>
        <v>515</v>
      </c>
      <c r="B170" s="91" t="s">
        <v>77</v>
      </c>
      <c r="C170" s="74" t="s">
        <v>45</v>
      </c>
      <c r="D170" s="123"/>
      <c r="E170" s="2">
        <v>6</v>
      </c>
      <c r="F170" s="143">
        <f t="shared" si="10"/>
        <v>0</v>
      </c>
    </row>
    <row r="171" spans="1:6">
      <c r="A171" s="58"/>
      <c r="B171" s="91"/>
      <c r="C171" s="74"/>
      <c r="D171" s="207"/>
      <c r="E171" s="2"/>
      <c r="F171" s="143">
        <f t="shared" si="10"/>
        <v>0</v>
      </c>
    </row>
    <row r="172" spans="1:6">
      <c r="A172" s="58"/>
      <c r="B172" s="92" t="s">
        <v>78</v>
      </c>
      <c r="C172" s="74"/>
      <c r="D172" s="207"/>
      <c r="E172" s="2"/>
      <c r="F172" s="143">
        <f t="shared" si="10"/>
        <v>0</v>
      </c>
    </row>
    <row r="173" spans="1:6">
      <c r="A173" s="58">
        <v>538</v>
      </c>
      <c r="B173" s="91" t="s">
        <v>193</v>
      </c>
      <c r="C173" s="74" t="s">
        <v>45</v>
      </c>
      <c r="D173" s="122"/>
      <c r="E173" s="2">
        <v>21</v>
      </c>
      <c r="F173" s="143">
        <f t="shared" si="10"/>
        <v>0</v>
      </c>
    </row>
    <row r="174" spans="1:6">
      <c r="A174" s="58">
        <v>539</v>
      </c>
      <c r="B174" s="91" t="s">
        <v>194</v>
      </c>
      <c r="C174" s="74" t="s">
        <v>45</v>
      </c>
      <c r="D174" s="122"/>
      <c r="E174" s="2">
        <v>6</v>
      </c>
      <c r="F174" s="143">
        <f t="shared" si="10"/>
        <v>0</v>
      </c>
    </row>
    <row r="175" spans="1:6">
      <c r="A175" s="58">
        <v>541</v>
      </c>
      <c r="B175" s="91" t="s">
        <v>195</v>
      </c>
      <c r="C175" s="74" t="s">
        <v>45</v>
      </c>
      <c r="D175" s="122"/>
      <c r="E175" s="90">
        <v>6</v>
      </c>
      <c r="F175" s="143">
        <f t="shared" si="10"/>
        <v>0</v>
      </c>
    </row>
    <row r="176" spans="1:6">
      <c r="A176" s="58"/>
      <c r="B176" s="91"/>
      <c r="C176" s="74"/>
      <c r="D176" s="207"/>
      <c r="E176" s="90"/>
      <c r="F176" s="143">
        <f t="shared" si="10"/>
        <v>0</v>
      </c>
    </row>
    <row r="177" spans="1:6" ht="15.75" thickBot="1">
      <c r="A177" s="95"/>
      <c r="B177" s="91"/>
      <c r="C177" s="74"/>
      <c r="D177" s="207"/>
      <c r="E177" s="90"/>
      <c r="F177" s="114"/>
    </row>
    <row r="178" spans="1:6" ht="33.75" customHeight="1" thickBot="1">
      <c r="A178" s="304" t="s">
        <v>135</v>
      </c>
      <c r="B178" s="305"/>
      <c r="C178" s="305"/>
      <c r="D178" s="305"/>
      <c r="E178" s="306"/>
      <c r="F178" s="211">
        <f>SUM(F164:F177)</f>
        <v>0</v>
      </c>
    </row>
    <row r="179" spans="1:6">
      <c r="A179" s="58"/>
      <c r="B179" s="91"/>
      <c r="C179" s="74"/>
      <c r="D179" s="207"/>
      <c r="E179" s="90"/>
      <c r="F179" s="114">
        <f t="shared" ref="F179:F200" si="11">D179*E179</f>
        <v>0</v>
      </c>
    </row>
    <row r="180" spans="1:6">
      <c r="A180" s="58"/>
      <c r="B180" s="92" t="s">
        <v>134</v>
      </c>
      <c r="C180" s="74"/>
      <c r="D180" s="207"/>
      <c r="E180" s="90"/>
      <c r="F180" s="114">
        <f t="shared" si="11"/>
        <v>0</v>
      </c>
    </row>
    <row r="181" spans="1:6">
      <c r="A181" s="58">
        <v>543</v>
      </c>
      <c r="B181" s="91" t="s">
        <v>196</v>
      </c>
      <c r="C181" s="74" t="s">
        <v>45</v>
      </c>
      <c r="D181" s="122"/>
      <c r="E181" s="90">
        <v>6</v>
      </c>
      <c r="F181" s="114">
        <f t="shared" si="11"/>
        <v>0</v>
      </c>
    </row>
    <row r="182" spans="1:6">
      <c r="A182" s="95"/>
      <c r="B182" s="91"/>
      <c r="C182" s="74"/>
      <c r="D182" s="207"/>
      <c r="E182" s="90"/>
      <c r="F182" s="114">
        <f t="shared" si="11"/>
        <v>0</v>
      </c>
    </row>
    <row r="183" spans="1:6" ht="26.25">
      <c r="A183" s="95"/>
      <c r="B183" s="92" t="s">
        <v>79</v>
      </c>
      <c r="C183" s="74"/>
      <c r="D183" s="207"/>
      <c r="E183" s="90"/>
      <c r="F183" s="114">
        <f t="shared" si="11"/>
        <v>0</v>
      </c>
    </row>
    <row r="184" spans="1:6">
      <c r="A184" s="95"/>
      <c r="B184" s="91"/>
      <c r="C184" s="74"/>
      <c r="D184" s="207"/>
      <c r="E184" s="90"/>
      <c r="F184" s="114">
        <f t="shared" si="11"/>
        <v>0</v>
      </c>
    </row>
    <row r="185" spans="1:6">
      <c r="A185" s="96"/>
      <c r="B185" s="92" t="s">
        <v>78</v>
      </c>
      <c r="C185" s="74"/>
      <c r="D185" s="207"/>
      <c r="E185" s="90"/>
      <c r="F185" s="114">
        <f t="shared" si="11"/>
        <v>0</v>
      </c>
    </row>
    <row r="186" spans="1:6">
      <c r="A186" s="58">
        <v>544</v>
      </c>
      <c r="B186" s="91" t="s">
        <v>197</v>
      </c>
      <c r="C186" s="74" t="s">
        <v>45</v>
      </c>
      <c r="D186" s="122"/>
      <c r="E186" s="90">
        <v>6</v>
      </c>
      <c r="F186" s="114">
        <f t="shared" si="11"/>
        <v>0</v>
      </c>
    </row>
    <row r="187" spans="1:6">
      <c r="A187" s="95"/>
      <c r="B187" s="91"/>
      <c r="C187" s="74"/>
      <c r="D187" s="207"/>
      <c r="E187" s="90"/>
      <c r="F187" s="114">
        <f t="shared" si="11"/>
        <v>0</v>
      </c>
    </row>
    <row r="188" spans="1:6">
      <c r="A188" s="95"/>
      <c r="B188" s="89" t="s">
        <v>80</v>
      </c>
      <c r="C188" s="74"/>
      <c r="D188" s="207"/>
      <c r="E188" s="90"/>
      <c r="F188" s="114">
        <f t="shared" si="11"/>
        <v>0</v>
      </c>
    </row>
    <row r="189" spans="1:6" ht="26.25">
      <c r="A189" s="95"/>
      <c r="B189" s="92" t="s">
        <v>198</v>
      </c>
      <c r="C189" s="74"/>
      <c r="D189" s="207"/>
      <c r="E189" s="90"/>
      <c r="F189" s="114">
        <f t="shared" si="11"/>
        <v>0</v>
      </c>
    </row>
    <row r="190" spans="1:6">
      <c r="A190" s="58">
        <f>A186+1</f>
        <v>545</v>
      </c>
      <c r="B190" s="91" t="s">
        <v>132</v>
      </c>
      <c r="C190" s="74" t="s">
        <v>45</v>
      </c>
      <c r="D190" s="122"/>
      <c r="E190" s="2">
        <v>4</v>
      </c>
      <c r="F190" s="114">
        <f t="shared" si="11"/>
        <v>0</v>
      </c>
    </row>
    <row r="191" spans="1:6">
      <c r="A191" s="58">
        <f>A190+1</f>
        <v>546</v>
      </c>
      <c r="B191" s="91" t="s">
        <v>82</v>
      </c>
      <c r="C191" s="74" t="s">
        <v>45</v>
      </c>
      <c r="D191" s="122"/>
      <c r="E191" s="2"/>
      <c r="F191" s="114">
        <f t="shared" si="11"/>
        <v>0</v>
      </c>
    </row>
    <row r="192" spans="1:6">
      <c r="A192" s="58">
        <f>A191+1</f>
        <v>547</v>
      </c>
      <c r="B192" s="91" t="s">
        <v>83</v>
      </c>
      <c r="C192" s="74" t="s">
        <v>45</v>
      </c>
      <c r="D192" s="122"/>
      <c r="E192" s="2">
        <v>2</v>
      </c>
      <c r="F192" s="114">
        <f t="shared" si="11"/>
        <v>0</v>
      </c>
    </row>
    <row r="193" spans="1:6">
      <c r="A193" s="58"/>
      <c r="B193" s="91"/>
      <c r="C193" s="74"/>
      <c r="D193" s="207"/>
      <c r="E193" s="213"/>
      <c r="F193" s="114">
        <f t="shared" si="11"/>
        <v>0</v>
      </c>
    </row>
    <row r="194" spans="1:6" ht="39">
      <c r="A194" s="95"/>
      <c r="B194" s="92" t="s">
        <v>199</v>
      </c>
      <c r="C194" s="74"/>
      <c r="D194" s="207"/>
      <c r="E194" s="213"/>
      <c r="F194" s="114">
        <f t="shared" si="11"/>
        <v>0</v>
      </c>
    </row>
    <row r="195" spans="1:6">
      <c r="A195" s="58">
        <v>573</v>
      </c>
      <c r="B195" s="91" t="s">
        <v>84</v>
      </c>
      <c r="C195" s="74" t="s">
        <v>45</v>
      </c>
      <c r="D195" s="122"/>
      <c r="E195" s="212">
        <v>4</v>
      </c>
      <c r="F195" s="114">
        <f t="shared" si="11"/>
        <v>0</v>
      </c>
    </row>
    <row r="196" spans="1:6">
      <c r="A196" s="58">
        <f>A195+1</f>
        <v>574</v>
      </c>
      <c r="B196" s="91" t="s">
        <v>81</v>
      </c>
      <c r="C196" s="74" t="s">
        <v>45</v>
      </c>
      <c r="D196" s="122"/>
      <c r="E196" s="90">
        <v>3</v>
      </c>
      <c r="F196" s="114">
        <f t="shared" si="11"/>
        <v>0</v>
      </c>
    </row>
    <row r="197" spans="1:6">
      <c r="A197" s="95"/>
      <c r="B197" s="91"/>
      <c r="C197" s="74"/>
      <c r="D197" s="207"/>
      <c r="E197" s="90"/>
      <c r="F197" s="114">
        <f t="shared" si="11"/>
        <v>0</v>
      </c>
    </row>
    <row r="198" spans="1:6" ht="26.25">
      <c r="A198" s="97"/>
      <c r="B198" s="89" t="s">
        <v>85</v>
      </c>
      <c r="C198" s="98"/>
      <c r="D198" s="214"/>
      <c r="E198" s="99"/>
      <c r="F198" s="114">
        <f t="shared" si="11"/>
        <v>0</v>
      </c>
    </row>
    <row r="199" spans="1:6">
      <c r="A199" s="58">
        <f>A196+1</f>
        <v>575</v>
      </c>
      <c r="B199" s="91" t="s">
        <v>200</v>
      </c>
      <c r="C199" s="74" t="s">
        <v>45</v>
      </c>
      <c r="D199" s="124"/>
      <c r="E199" s="212">
        <v>2</v>
      </c>
      <c r="F199" s="114">
        <f t="shared" si="11"/>
        <v>0</v>
      </c>
    </row>
    <row r="200" spans="1:6" ht="15.75" thickBot="1">
      <c r="A200" s="58">
        <f>A199+1</f>
        <v>576</v>
      </c>
      <c r="B200" s="91" t="s">
        <v>201</v>
      </c>
      <c r="C200" s="74" t="s">
        <v>45</v>
      </c>
      <c r="D200" s="124"/>
      <c r="E200" s="212">
        <v>1</v>
      </c>
      <c r="F200" s="114">
        <f t="shared" si="11"/>
        <v>0</v>
      </c>
    </row>
    <row r="201" spans="1:6" ht="32.25" customHeight="1" thickBot="1">
      <c r="A201" s="304" t="s">
        <v>135</v>
      </c>
      <c r="B201" s="305"/>
      <c r="C201" s="305"/>
      <c r="D201" s="305"/>
      <c r="E201" s="306"/>
      <c r="F201" s="215">
        <f>SUM(F179:F200)</f>
        <v>0</v>
      </c>
    </row>
    <row r="202" spans="1:6">
      <c r="A202" s="95"/>
      <c r="B202" s="91"/>
      <c r="C202" s="74"/>
      <c r="D202" s="207"/>
      <c r="E202" s="90"/>
      <c r="F202" s="168"/>
    </row>
    <row r="203" spans="1:6">
      <c r="A203" s="95"/>
      <c r="B203" s="89" t="s">
        <v>86</v>
      </c>
      <c r="C203" s="74"/>
      <c r="D203" s="207"/>
      <c r="E203" s="90"/>
      <c r="F203" s="114"/>
    </row>
    <row r="204" spans="1:6" ht="39">
      <c r="A204" s="95"/>
      <c r="B204" s="92" t="s">
        <v>87</v>
      </c>
      <c r="C204" s="74"/>
      <c r="D204" s="207"/>
      <c r="E204" s="90"/>
      <c r="F204" s="114"/>
    </row>
    <row r="205" spans="1:6">
      <c r="A205" s="58">
        <f>A200+1</f>
        <v>577</v>
      </c>
      <c r="B205" s="91" t="s">
        <v>202</v>
      </c>
      <c r="C205" s="74" t="s">
        <v>45</v>
      </c>
      <c r="D205" s="122"/>
      <c r="E205" s="216">
        <v>3</v>
      </c>
      <c r="F205" s="143">
        <f>D205*E205</f>
        <v>0</v>
      </c>
    </row>
    <row r="206" spans="1:6">
      <c r="A206" s="95"/>
      <c r="B206" s="91"/>
      <c r="C206" s="74"/>
      <c r="D206" s="207"/>
      <c r="E206" s="106"/>
      <c r="F206" s="143">
        <f t="shared" ref="F206:F223" si="12">D206*E206</f>
        <v>0</v>
      </c>
    </row>
    <row r="207" spans="1:6">
      <c r="A207" s="95"/>
      <c r="B207" s="91"/>
      <c r="C207" s="74"/>
      <c r="D207" s="207"/>
      <c r="E207" s="90"/>
      <c r="F207" s="143">
        <f t="shared" si="12"/>
        <v>0</v>
      </c>
    </row>
    <row r="208" spans="1:6">
      <c r="A208" s="95"/>
      <c r="B208" s="100" t="s">
        <v>88</v>
      </c>
      <c r="C208" s="74"/>
      <c r="D208" s="207"/>
      <c r="E208" s="90"/>
      <c r="F208" s="143">
        <f t="shared" si="12"/>
        <v>0</v>
      </c>
    </row>
    <row r="209" spans="1:6" ht="26.25">
      <c r="A209" s="95"/>
      <c r="B209" s="91" t="s">
        <v>89</v>
      </c>
      <c r="C209" s="74"/>
      <c r="D209" s="207"/>
      <c r="E209" s="90"/>
      <c r="F209" s="143">
        <f t="shared" si="12"/>
        <v>0</v>
      </c>
    </row>
    <row r="210" spans="1:6">
      <c r="A210" s="58">
        <v>578</v>
      </c>
      <c r="B210" s="91" t="s">
        <v>167</v>
      </c>
      <c r="C210" s="74" t="s">
        <v>145</v>
      </c>
      <c r="D210" s="123"/>
      <c r="E210" s="2">
        <f>E145*0.3*1.5</f>
        <v>1890</v>
      </c>
      <c r="F210" s="143">
        <f t="shared" si="12"/>
        <v>0</v>
      </c>
    </row>
    <row r="211" spans="1:6">
      <c r="A211" s="58">
        <f>A210+1</f>
        <v>579</v>
      </c>
      <c r="B211" s="91" t="s">
        <v>140</v>
      </c>
      <c r="C211" s="74" t="s">
        <v>145</v>
      </c>
      <c r="D211" s="123"/>
      <c r="E211" s="2">
        <f>E146*0.3*1.5</f>
        <v>1890</v>
      </c>
      <c r="F211" s="143">
        <f t="shared" si="12"/>
        <v>0</v>
      </c>
    </row>
    <row r="212" spans="1:6">
      <c r="A212" s="58">
        <f>A211+1</f>
        <v>580</v>
      </c>
      <c r="B212" s="91" t="s">
        <v>90</v>
      </c>
      <c r="C212" s="74" t="s">
        <v>145</v>
      </c>
      <c r="D212" s="246"/>
      <c r="E212" s="2">
        <f>E147*0.3*1.5</f>
        <v>270</v>
      </c>
      <c r="F212" s="143">
        <f t="shared" si="12"/>
        <v>0</v>
      </c>
    </row>
    <row r="213" spans="1:6">
      <c r="A213" s="95"/>
      <c r="B213" s="91"/>
      <c r="C213" s="74"/>
      <c r="D213" s="207"/>
      <c r="E213" s="2"/>
      <c r="F213" s="143">
        <f t="shared" si="12"/>
        <v>0</v>
      </c>
    </row>
    <row r="214" spans="1:6">
      <c r="A214" s="58"/>
      <c r="B214" s="87" t="s">
        <v>60</v>
      </c>
      <c r="C214" s="73"/>
      <c r="D214" s="208"/>
      <c r="E214" s="1"/>
      <c r="F214" s="143">
        <f t="shared" si="12"/>
        <v>0</v>
      </c>
    </row>
    <row r="215" spans="1:6">
      <c r="A215" s="58">
        <f>A212+1</f>
        <v>581</v>
      </c>
      <c r="B215" s="88" t="s">
        <v>61</v>
      </c>
      <c r="C215" s="73" t="s">
        <v>30</v>
      </c>
      <c r="D215" s="217"/>
      <c r="E215" s="1">
        <v>4</v>
      </c>
      <c r="F215" s="143">
        <f t="shared" si="12"/>
        <v>0</v>
      </c>
    </row>
    <row r="216" spans="1:6">
      <c r="A216" s="58">
        <f>A215+1</f>
        <v>582</v>
      </c>
      <c r="B216" s="88" t="s">
        <v>62</v>
      </c>
      <c r="C216" s="73" t="s">
        <v>30</v>
      </c>
      <c r="D216" s="217"/>
      <c r="E216" s="1">
        <v>4</v>
      </c>
      <c r="F216" s="143">
        <f t="shared" si="12"/>
        <v>0</v>
      </c>
    </row>
    <row r="217" spans="1:6">
      <c r="A217" s="58"/>
      <c r="B217" s="88"/>
      <c r="C217" s="73"/>
      <c r="D217" s="208"/>
      <c r="E217" s="85"/>
      <c r="F217" s="143">
        <f t="shared" si="12"/>
        <v>0</v>
      </c>
    </row>
    <row r="218" spans="1:6">
      <c r="A218" s="95"/>
      <c r="B218" s="100" t="s">
        <v>91</v>
      </c>
      <c r="C218" s="74"/>
      <c r="D218" s="207"/>
      <c r="E218" s="90"/>
      <c r="F218" s="143">
        <f t="shared" si="12"/>
        <v>0</v>
      </c>
    </row>
    <row r="219" spans="1:6">
      <c r="A219" s="218"/>
      <c r="B219" s="100"/>
      <c r="C219" s="91"/>
      <c r="D219" s="207"/>
      <c r="E219" s="85"/>
      <c r="F219" s="143">
        <f t="shared" si="12"/>
        <v>0</v>
      </c>
    </row>
    <row r="220" spans="1:6">
      <c r="A220" s="96"/>
      <c r="B220" s="89" t="s">
        <v>92</v>
      </c>
      <c r="C220" s="91"/>
      <c r="D220" s="207"/>
      <c r="E220" s="85"/>
      <c r="F220" s="143">
        <f t="shared" si="12"/>
        <v>0</v>
      </c>
    </row>
    <row r="221" spans="1:6" ht="75.75" customHeight="1">
      <c r="A221" s="219">
        <f>A216+1</f>
        <v>583</v>
      </c>
      <c r="B221" s="91" t="s">
        <v>93</v>
      </c>
      <c r="C221" s="74" t="s">
        <v>45</v>
      </c>
      <c r="D221" s="122"/>
      <c r="E221" s="270">
        <v>4</v>
      </c>
      <c r="F221" s="143">
        <f t="shared" si="12"/>
        <v>0</v>
      </c>
    </row>
    <row r="222" spans="1:6" ht="75" customHeight="1">
      <c r="A222" s="219">
        <v>584</v>
      </c>
      <c r="B222" s="91" t="s">
        <v>131</v>
      </c>
      <c r="C222" s="74" t="s">
        <v>45</v>
      </c>
      <c r="D222" s="123"/>
      <c r="E222" s="85">
        <v>4</v>
      </c>
      <c r="F222" s="143">
        <f t="shared" si="12"/>
        <v>0</v>
      </c>
    </row>
    <row r="223" spans="1:6" ht="41.25" customHeight="1" thickBot="1">
      <c r="A223" s="219">
        <f>A222+1</f>
        <v>585</v>
      </c>
      <c r="B223" s="91" t="s">
        <v>94</v>
      </c>
      <c r="C223" s="74" t="s">
        <v>45</v>
      </c>
      <c r="D223" s="123"/>
      <c r="E223" s="85">
        <v>4</v>
      </c>
      <c r="F223" s="143">
        <f t="shared" si="12"/>
        <v>0</v>
      </c>
    </row>
    <row r="224" spans="1:6" ht="32.25" customHeight="1" thickBot="1">
      <c r="A224" s="304" t="s">
        <v>135</v>
      </c>
      <c r="B224" s="305"/>
      <c r="C224" s="305"/>
      <c r="D224" s="305"/>
      <c r="E224" s="306"/>
      <c r="F224" s="215">
        <f>SUM(F205:F223)</f>
        <v>0</v>
      </c>
    </row>
    <row r="225" spans="1:6">
      <c r="A225" s="219"/>
      <c r="B225" s="91"/>
      <c r="C225" s="91"/>
      <c r="D225" s="207"/>
      <c r="E225" s="85"/>
      <c r="F225" s="114"/>
    </row>
    <row r="226" spans="1:6">
      <c r="A226" s="96"/>
      <c r="B226" s="91" t="s">
        <v>95</v>
      </c>
      <c r="C226" s="91"/>
      <c r="D226" s="207"/>
      <c r="E226" s="85"/>
      <c r="F226" s="114" t="s">
        <v>55</v>
      </c>
    </row>
    <row r="227" spans="1:6" ht="39">
      <c r="A227" s="219">
        <v>586</v>
      </c>
      <c r="B227" s="91" t="s">
        <v>96</v>
      </c>
      <c r="C227" s="104" t="s">
        <v>30</v>
      </c>
      <c r="D227" s="125"/>
      <c r="E227" s="126">
        <v>20</v>
      </c>
      <c r="F227" s="143">
        <f>D227*E227</f>
        <v>0</v>
      </c>
    </row>
    <row r="228" spans="1:6" ht="39">
      <c r="A228" s="219">
        <f>A227+1</f>
        <v>587</v>
      </c>
      <c r="B228" s="91" t="s">
        <v>97</v>
      </c>
      <c r="C228" s="220" t="s">
        <v>30</v>
      </c>
      <c r="D228" s="123"/>
      <c r="E228" s="85">
        <v>25</v>
      </c>
      <c r="F228" s="143">
        <f t="shared" ref="F228:F235" si="13">D228*E228</f>
        <v>0</v>
      </c>
    </row>
    <row r="229" spans="1:6">
      <c r="A229" s="96"/>
      <c r="B229" s="100"/>
      <c r="C229" s="74"/>
      <c r="D229" s="207"/>
      <c r="E229" s="85"/>
      <c r="F229" s="143">
        <f t="shared" si="13"/>
        <v>0</v>
      </c>
    </row>
    <row r="230" spans="1:6">
      <c r="A230" s="218"/>
      <c r="B230" s="89" t="s">
        <v>98</v>
      </c>
      <c r="C230" s="74"/>
      <c r="D230" s="207"/>
      <c r="E230" s="85"/>
      <c r="F230" s="143">
        <f t="shared" si="13"/>
        <v>0</v>
      </c>
    </row>
    <row r="231" spans="1:6" ht="27" thickBot="1">
      <c r="A231" s="219">
        <v>588</v>
      </c>
      <c r="B231" s="91" t="s">
        <v>99</v>
      </c>
      <c r="C231" s="74" t="s">
        <v>45</v>
      </c>
      <c r="D231" s="139"/>
      <c r="E231" s="106">
        <f>E221+E222+E223</f>
        <v>12</v>
      </c>
      <c r="F231" s="143">
        <f t="shared" si="13"/>
        <v>0</v>
      </c>
    </row>
    <row r="232" spans="1:6" ht="15.75" thickTop="1">
      <c r="A232" s="218"/>
      <c r="B232" s="221" t="s">
        <v>100</v>
      </c>
      <c r="C232" s="91"/>
      <c r="D232" s="207"/>
      <c r="E232" s="85"/>
      <c r="F232" s="143">
        <f t="shared" si="13"/>
        <v>0</v>
      </c>
    </row>
    <row r="233" spans="1:6">
      <c r="A233" s="219"/>
      <c r="B233" s="102"/>
      <c r="C233" s="73"/>
      <c r="D233" s="208"/>
      <c r="E233" s="85"/>
      <c r="F233" s="143">
        <f t="shared" si="13"/>
        <v>0</v>
      </c>
    </row>
    <row r="234" spans="1:6" ht="25.5">
      <c r="A234" s="219">
        <v>589</v>
      </c>
      <c r="B234" s="101" t="s">
        <v>184</v>
      </c>
      <c r="C234" s="73" t="s">
        <v>45</v>
      </c>
      <c r="D234" s="138"/>
      <c r="E234" s="85">
        <v>10</v>
      </c>
      <c r="F234" s="143">
        <f t="shared" si="13"/>
        <v>0</v>
      </c>
    </row>
    <row r="235" spans="1:6" ht="15.75" thickBot="1">
      <c r="A235" s="219"/>
      <c r="B235" s="101"/>
      <c r="C235" s="73"/>
      <c r="D235" s="208"/>
      <c r="E235" s="85"/>
      <c r="F235" s="143">
        <f t="shared" si="13"/>
        <v>0</v>
      </c>
    </row>
    <row r="236" spans="1:6" ht="33.75" customHeight="1" thickBot="1">
      <c r="A236" s="304" t="s">
        <v>135</v>
      </c>
      <c r="B236" s="305"/>
      <c r="C236" s="305"/>
      <c r="D236" s="305"/>
      <c r="E236" s="306"/>
      <c r="F236" s="222">
        <f>SUM(F227:F235)</f>
        <v>0</v>
      </c>
    </row>
    <row r="237" spans="1:6">
      <c r="A237" s="223"/>
      <c r="B237" s="223"/>
      <c r="C237" s="223"/>
      <c r="D237" s="223"/>
      <c r="E237" s="223"/>
      <c r="F237" s="224"/>
    </row>
    <row r="238" spans="1:6" ht="18">
      <c r="A238" s="225"/>
      <c r="B238" s="39" t="s">
        <v>122</v>
      </c>
      <c r="C238" s="225"/>
      <c r="D238" s="225"/>
      <c r="E238" s="225"/>
      <c r="F238" s="226"/>
    </row>
    <row r="239" spans="1:6">
      <c r="A239" s="225"/>
      <c r="B239" s="225"/>
      <c r="C239" s="225"/>
      <c r="D239" s="225"/>
      <c r="E239" s="225"/>
      <c r="F239" s="226"/>
    </row>
    <row r="240" spans="1:6">
      <c r="A240" s="225"/>
      <c r="B240" s="225"/>
      <c r="C240" s="225"/>
      <c r="D240" s="225"/>
      <c r="E240" s="225"/>
      <c r="F240" s="226"/>
    </row>
    <row r="241" spans="1:6" ht="15.75">
      <c r="A241" s="58"/>
      <c r="B241" s="227" t="s">
        <v>101</v>
      </c>
      <c r="C241" s="56"/>
      <c r="D241" s="57"/>
      <c r="E241" s="82"/>
      <c r="F241" s="114"/>
    </row>
    <row r="242" spans="1:6">
      <c r="A242" s="58"/>
      <c r="B242" s="60"/>
      <c r="C242" s="56"/>
      <c r="D242" s="57"/>
      <c r="E242" s="82"/>
      <c r="F242" s="114"/>
    </row>
    <row r="243" spans="1:6">
      <c r="A243" s="58"/>
      <c r="B243" s="60" t="s">
        <v>41</v>
      </c>
      <c r="C243" s="56"/>
      <c r="D243" s="57"/>
      <c r="E243" s="82"/>
      <c r="F243" s="114">
        <f>F161</f>
        <v>0</v>
      </c>
    </row>
    <row r="244" spans="1:6">
      <c r="A244" s="55"/>
      <c r="B244" s="105" t="s">
        <v>42</v>
      </c>
      <c r="C244" s="56"/>
      <c r="D244" s="85"/>
      <c r="E244" s="82"/>
      <c r="F244" s="114">
        <f>F178</f>
        <v>0</v>
      </c>
    </row>
    <row r="245" spans="1:6">
      <c r="A245" s="55"/>
      <c r="B245" s="105" t="s">
        <v>102</v>
      </c>
      <c r="C245" s="56"/>
      <c r="D245" s="85"/>
      <c r="E245" s="82"/>
      <c r="F245" s="114">
        <f>F201</f>
        <v>0</v>
      </c>
    </row>
    <row r="246" spans="1:6">
      <c r="A246" s="55"/>
      <c r="B246" s="105" t="s">
        <v>103</v>
      </c>
      <c r="C246" s="56"/>
      <c r="D246" s="85"/>
      <c r="E246" s="82"/>
      <c r="F246" s="114">
        <f>F224</f>
        <v>0</v>
      </c>
    </row>
    <row r="247" spans="1:6">
      <c r="A247" s="55"/>
      <c r="B247" s="105" t="s">
        <v>104</v>
      </c>
      <c r="C247" s="56"/>
      <c r="D247" s="85"/>
      <c r="E247" s="82"/>
      <c r="F247" s="114">
        <f>F236</f>
        <v>0</v>
      </c>
    </row>
    <row r="248" spans="1:6" ht="15.75" thickBot="1">
      <c r="A248" s="93"/>
      <c r="B248" s="228"/>
      <c r="C248" s="54"/>
      <c r="D248" s="229"/>
      <c r="E248" s="94"/>
      <c r="F248" s="127"/>
    </row>
    <row r="249" spans="1:6" ht="33.75" customHeight="1" thickBot="1">
      <c r="A249" s="304" t="s">
        <v>179</v>
      </c>
      <c r="B249" s="305"/>
      <c r="C249" s="305"/>
      <c r="D249" s="305"/>
      <c r="E249" s="306"/>
      <c r="F249" s="230">
        <f>SUM(F243:F248)</f>
        <v>0</v>
      </c>
    </row>
    <row r="250" spans="1:6" ht="15.75">
      <c r="A250" s="231"/>
      <c r="B250" s="232"/>
      <c r="C250" s="232"/>
      <c r="D250" s="231"/>
      <c r="E250" s="233"/>
      <c r="F250" s="234"/>
    </row>
    <row r="251" spans="1:6" ht="16.5" thickBot="1">
      <c r="A251" s="231"/>
      <c r="B251" s="232"/>
      <c r="C251" s="232"/>
      <c r="D251" s="231"/>
      <c r="E251" s="233"/>
      <c r="F251" s="234"/>
    </row>
    <row r="252" spans="1:6" ht="15.75" thickTop="1">
      <c r="A252" s="319" t="s">
        <v>105</v>
      </c>
      <c r="B252" s="321" t="s">
        <v>173</v>
      </c>
      <c r="C252" s="321"/>
      <c r="D252" s="322"/>
      <c r="E252" s="325" t="s">
        <v>106</v>
      </c>
      <c r="F252" s="326"/>
    </row>
    <row r="253" spans="1:6">
      <c r="A253" s="320"/>
      <c r="B253" s="323"/>
      <c r="C253" s="323"/>
      <c r="D253" s="324"/>
      <c r="E253" s="327"/>
      <c r="F253" s="328"/>
    </row>
    <row r="254" spans="1:6" ht="15.75">
      <c r="A254" s="235"/>
      <c r="B254" s="236"/>
      <c r="C254" s="236"/>
      <c r="D254" s="236"/>
      <c r="E254" s="329"/>
      <c r="F254" s="330"/>
    </row>
    <row r="255" spans="1:6" ht="15.75">
      <c r="A255" s="237">
        <v>1</v>
      </c>
      <c r="B255" s="238" t="s">
        <v>107</v>
      </c>
      <c r="C255" s="238"/>
      <c r="D255" s="239"/>
      <c r="F255" s="264">
        <f>F27</f>
        <v>0</v>
      </c>
    </row>
    <row r="256" spans="1:6">
      <c r="A256" s="240"/>
      <c r="B256" s="241"/>
      <c r="C256" s="241"/>
      <c r="D256" s="269"/>
      <c r="F256" s="269"/>
    </row>
    <row r="257" spans="1:6" ht="15.75">
      <c r="A257" s="237">
        <v>2</v>
      </c>
      <c r="B257" s="238" t="s">
        <v>108</v>
      </c>
      <c r="C257" s="238"/>
      <c r="D257" s="239"/>
      <c r="F257" s="264">
        <f>F78</f>
        <v>0</v>
      </c>
    </row>
    <row r="258" spans="1:6">
      <c r="A258" s="240"/>
      <c r="B258" s="241"/>
      <c r="C258" s="241"/>
      <c r="D258" s="269"/>
      <c r="F258" s="269"/>
    </row>
    <row r="259" spans="1:6" ht="15.75">
      <c r="A259" s="237">
        <v>3</v>
      </c>
      <c r="B259" s="238" t="s">
        <v>110</v>
      </c>
      <c r="C259" s="238"/>
      <c r="D259" s="239"/>
      <c r="F259" s="264">
        <f>F121</f>
        <v>0</v>
      </c>
    </row>
    <row r="260" spans="1:6">
      <c r="A260" s="242"/>
      <c r="B260" s="241"/>
      <c r="C260" s="241"/>
      <c r="D260" s="269"/>
      <c r="F260" s="269"/>
    </row>
    <row r="261" spans="1:6" ht="15.75">
      <c r="A261" s="237">
        <v>4</v>
      </c>
      <c r="B261" s="238" t="s">
        <v>54</v>
      </c>
      <c r="C261" s="238"/>
      <c r="D261" s="239"/>
      <c r="F261" s="264">
        <f>F135</f>
        <v>0</v>
      </c>
    </row>
    <row r="262" spans="1:6">
      <c r="A262" s="242"/>
      <c r="B262" s="241"/>
      <c r="C262" s="241"/>
      <c r="D262" s="269"/>
      <c r="F262" s="269"/>
    </row>
    <row r="263" spans="1:6" ht="15.75">
      <c r="A263" s="237">
        <v>5</v>
      </c>
      <c r="B263" s="238" t="s">
        <v>109</v>
      </c>
      <c r="C263" s="238"/>
      <c r="D263" s="239"/>
      <c r="F263" s="264">
        <f>F249</f>
        <v>0</v>
      </c>
    </row>
    <row r="264" spans="1:6">
      <c r="A264" s="242"/>
      <c r="B264" s="238"/>
      <c r="C264" s="238"/>
      <c r="D264" s="267"/>
      <c r="E264" s="267"/>
      <c r="F264" s="268"/>
    </row>
    <row r="265" spans="1:6" ht="31.5" customHeight="1" thickBot="1">
      <c r="A265" s="317" t="s">
        <v>174</v>
      </c>
      <c r="B265" s="318"/>
      <c r="C265" s="318"/>
      <c r="D265" s="318"/>
      <c r="E265" s="266"/>
      <c r="F265" s="266">
        <f>SUM(F257:F264)</f>
        <v>0</v>
      </c>
    </row>
    <row r="266" spans="1:6" ht="15.75" thickTop="1"/>
  </sheetData>
  <mergeCells count="24">
    <mergeCell ref="A265:D265"/>
    <mergeCell ref="A249:E249"/>
    <mergeCell ref="A252:A253"/>
    <mergeCell ref="B252:D253"/>
    <mergeCell ref="E252:F253"/>
    <mergeCell ref="E254:F254"/>
    <mergeCell ref="A236:E236"/>
    <mergeCell ref="A49:D49"/>
    <mergeCell ref="A70:E70"/>
    <mergeCell ref="A78:E78"/>
    <mergeCell ref="A97:E97"/>
    <mergeCell ref="A109:E109"/>
    <mergeCell ref="A121:E121"/>
    <mergeCell ref="A135:E135"/>
    <mergeCell ref="A161:E161"/>
    <mergeCell ref="A178:E178"/>
    <mergeCell ref="A201:E201"/>
    <mergeCell ref="A224:E224"/>
    <mergeCell ref="A27:E27"/>
    <mergeCell ref="A4:A5"/>
    <mergeCell ref="B4:B5"/>
    <mergeCell ref="C4:C5"/>
    <mergeCell ref="D4:D5"/>
    <mergeCell ref="E4:E5"/>
  </mergeCells>
  <pageMargins left="0.7" right="0.7" top="0.75" bottom="0.75" header="0.3" footer="0.3"/>
  <pageSetup scale="69" orientation="portrait" horizontalDpi="4294967293" verticalDpi="4294967293" r:id="rId1"/>
  <rowBreaks count="4" manualBreakCount="4">
    <brk id="109" max="16383" man="1"/>
    <brk id="135" max="16383" man="1"/>
    <brk id="182" max="16383" man="1"/>
    <brk id="2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01_Ganye_Gangaraso WS</vt:lpstr>
      <vt:lpstr>'Bill 01_Ganye_Gangaraso WS'!Print_Titles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Archibong</dc:creator>
  <cp:lastModifiedBy>Mark Spencer</cp:lastModifiedBy>
  <cp:lastPrinted>2018-10-23T16:51:24Z</cp:lastPrinted>
  <dcterms:created xsi:type="dcterms:W3CDTF">2015-02-26T09:09:03Z</dcterms:created>
  <dcterms:modified xsi:type="dcterms:W3CDTF">2021-12-13T16:50:02Z</dcterms:modified>
</cp:coreProperties>
</file>