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03436EE8-BF9A-4F9A-99C0-BA965745AB77}" xr6:coauthVersionLast="45" xr6:coauthVersionMax="45" xr10:uidLastSave="{00000000-0000-0000-0000-000000000000}"/>
  <bookViews>
    <workbookView xWindow="-120" yWindow="-120" windowWidth="20730" windowHeight="11160" tabRatio="919" activeTab="1" xr2:uid="{00000000-000D-0000-FFFF-FFFF00000000}"/>
  </bookViews>
  <sheets>
    <sheet name="Guidance- Read this first" sheetId="4" r:id="rId1"/>
    <sheet name="Detailed Budget " sheetId="2" r:id="rId2"/>
    <sheet name="Budget notes" sheetId="7" r:id="rId3"/>
  </sheets>
  <calcPr calcId="181029"/>
</workbook>
</file>

<file path=xl/calcChain.xml><?xml version="1.0" encoding="utf-8"?>
<calcChain xmlns="http://schemas.openxmlformats.org/spreadsheetml/2006/main">
  <c r="F13" i="2" l="1"/>
  <c r="K15" i="2" l="1"/>
  <c r="K13" i="2"/>
  <c r="H70" i="2"/>
  <c r="B52" i="7"/>
  <c r="B53" i="7"/>
  <c r="B54" i="7"/>
  <c r="B51" i="7"/>
  <c r="B50" i="7"/>
  <c r="B49" i="7"/>
  <c r="B47" i="7"/>
  <c r="B48" i="7"/>
  <c r="B46" i="7"/>
  <c r="B45" i="7"/>
  <c r="B39" i="7"/>
  <c r="B40" i="7"/>
  <c r="B41" i="7"/>
  <c r="B42" i="7"/>
  <c r="B38" i="7"/>
  <c r="B34" i="7"/>
  <c r="B35" i="7"/>
  <c r="B33" i="7"/>
  <c r="B32" i="7"/>
  <c r="B31" i="7"/>
  <c r="B26" i="7"/>
  <c r="B27" i="7"/>
  <c r="B28" i="7"/>
  <c r="B25" i="7"/>
  <c r="B24" i="7"/>
  <c r="B17" i="7"/>
  <c r="B18" i="7"/>
  <c r="B19" i="7"/>
  <c r="B16" i="7"/>
  <c r="B15" i="7"/>
  <c r="B12" i="7"/>
  <c r="B13" i="7"/>
  <c r="B8" i="7"/>
  <c r="B9" i="7"/>
  <c r="B10" i="7"/>
  <c r="B11" i="7"/>
  <c r="B7" i="7"/>
  <c r="B6" i="7"/>
  <c r="J62" i="2" l="1"/>
  <c r="I62" i="2"/>
  <c r="F61" i="2"/>
  <c r="K61" i="2" s="1"/>
  <c r="F60" i="2"/>
  <c r="K60" i="2" s="1"/>
  <c r="F59" i="2"/>
  <c r="K59" i="2" s="1"/>
  <c r="F58" i="2"/>
  <c r="K58" i="2" s="1"/>
  <c r="K39" i="2"/>
  <c r="K62" i="2" l="1"/>
  <c r="F62" i="2"/>
  <c r="I68" i="2"/>
  <c r="I70" i="2" s="1"/>
  <c r="J68" i="2"/>
  <c r="I55" i="2"/>
  <c r="J55" i="2"/>
  <c r="J48" i="2"/>
  <c r="I48" i="2"/>
  <c r="I34" i="2"/>
  <c r="I41" i="2"/>
  <c r="J41" i="2"/>
  <c r="J34" i="2"/>
  <c r="J27" i="2"/>
  <c r="I27" i="2"/>
  <c r="I20" i="2"/>
  <c r="G20" i="2"/>
  <c r="G70" i="2" s="1"/>
  <c r="F54" i="2"/>
  <c r="K54" i="2" s="1"/>
  <c r="F53" i="2"/>
  <c r="K53" i="2" s="1"/>
  <c r="F52" i="2"/>
  <c r="K52" i="2" s="1"/>
  <c r="F51" i="2"/>
  <c r="K51" i="2" s="1"/>
  <c r="K40" i="2"/>
  <c r="F40" i="2"/>
  <c r="F39" i="2"/>
  <c r="F38" i="2"/>
  <c r="K37" i="2"/>
  <c r="F37" i="2"/>
  <c r="F45" i="2"/>
  <c r="K45" i="2" s="1"/>
  <c r="F46" i="2"/>
  <c r="K46" i="2" s="1"/>
  <c r="F47" i="2"/>
  <c r="K47" i="2" s="1"/>
  <c r="F44" i="2"/>
  <c r="K44" i="2" s="1"/>
  <c r="F31" i="2"/>
  <c r="F30" i="2"/>
  <c r="K33" i="2"/>
  <c r="F33" i="2"/>
  <c r="K32" i="2"/>
  <c r="F32" i="2"/>
  <c r="K30" i="2"/>
  <c r="F25" i="2"/>
  <c r="K25" i="2"/>
  <c r="F26" i="2"/>
  <c r="K26" i="2"/>
  <c r="F24" i="2"/>
  <c r="K24" i="2"/>
  <c r="K23" i="2"/>
  <c r="F23" i="2"/>
  <c r="J20" i="2"/>
  <c r="F14" i="2"/>
  <c r="K14" i="2"/>
  <c r="F15" i="2"/>
  <c r="F16" i="2"/>
  <c r="K16" i="2"/>
  <c r="F17" i="2"/>
  <c r="K17" i="2"/>
  <c r="F18" i="2"/>
  <c r="K18" i="2"/>
  <c r="F19" i="2"/>
  <c r="K19" i="2"/>
  <c r="F41" i="2" l="1"/>
  <c r="J70" i="2"/>
  <c r="K48" i="2"/>
  <c r="K27" i="2"/>
  <c r="F55" i="2"/>
  <c r="K20" i="2"/>
  <c r="F20" i="2"/>
  <c r="K55" i="2"/>
  <c r="F48" i="2"/>
  <c r="F27" i="2"/>
  <c r="K41" i="2"/>
  <c r="F34" i="2"/>
  <c r="F67" i="2"/>
  <c r="F66" i="2"/>
  <c r="F65" i="2"/>
  <c r="K65" i="2" s="1"/>
  <c r="F64" i="2"/>
  <c r="K64" i="2" l="1"/>
  <c r="F68" i="2"/>
  <c r="F70" i="2" s="1"/>
  <c r="K66" i="2"/>
  <c r="K67" i="2"/>
  <c r="K68" i="2" l="1"/>
  <c r="K34" i="2"/>
  <c r="K70" i="2" l="1"/>
</calcChain>
</file>

<file path=xl/sharedStrings.xml><?xml version="1.0" encoding="utf-8"?>
<sst xmlns="http://schemas.openxmlformats.org/spreadsheetml/2006/main" count="90" uniqueCount="72">
  <si>
    <t>Budget Line Item Description</t>
  </si>
  <si>
    <t>No. of Units</t>
  </si>
  <si>
    <t>TOTAL DETAILED BUDGET</t>
  </si>
  <si>
    <t>Exchange Rate 1USD=</t>
  </si>
  <si>
    <t>Period of Performance:</t>
  </si>
  <si>
    <t>Unit Cost</t>
  </si>
  <si>
    <t>GENERAL GUIDANCE:</t>
  </si>
  <si>
    <t>COMPLETION INSTRUCTIONS:</t>
  </si>
  <si>
    <t>DETAILED BUDGET -</t>
  </si>
  <si>
    <t>Attachment 2</t>
  </si>
  <si>
    <t>Total cost for item (SDGs)</t>
  </si>
  <si>
    <t>Contribution from Mercy Corps in USD</t>
  </si>
  <si>
    <t>Other Costs</t>
  </si>
  <si>
    <t>Sub-total: Other Costs</t>
  </si>
  <si>
    <t>TOTALs</t>
  </si>
  <si>
    <t>4. The exchange rate should not be changed.</t>
  </si>
  <si>
    <t>5. Under each category, additional lines can be created by inserting rows above the sub total line. When rows are inserted, please ensure the sub total formular range is capturing all items in the category</t>
  </si>
  <si>
    <t>Sheet 1 of 3</t>
  </si>
  <si>
    <t>Sheet 2 of 3</t>
  </si>
  <si>
    <t>Sheet 3 of 3</t>
  </si>
  <si>
    <t>Budget notes</t>
  </si>
  <si>
    <t>7. Provide clear budget notes for each item listed to ensure a clear understanding of what is intended</t>
  </si>
  <si>
    <t>Sub-total:</t>
  </si>
  <si>
    <t xml:space="preserve">Sub-total: </t>
  </si>
  <si>
    <t>Budget notes: Explain each item</t>
  </si>
  <si>
    <t>Mercy Corps Financial Institutions Business Expansion RFA - 2020</t>
  </si>
  <si>
    <t>2. The cost of the items should be quoted as expected putting into consideration the rural areas of South Kordofan</t>
  </si>
  <si>
    <t>3. The Item Description should be as clear as possible. Fully state the name of the item as it is commonly known. Do not be vague.</t>
  </si>
  <si>
    <t>Please be certain to include item description, units, unit cost, number of units, total amount, contribution of farmers (where appropriate), contribution by the Mercy Corps and contribution by the Financial Institution for each item listed.</t>
  </si>
  <si>
    <t>1. To be able to complete the budget template well, the Company is advised to develop the business expansion proposal first then followed by development of the budget or co currently</t>
  </si>
  <si>
    <t>6. The budget should be rechecked to ensure it is accurately reflecting what the Company intends to portray</t>
  </si>
  <si>
    <t>Sub-total :</t>
  </si>
  <si>
    <t>Contribution from Company (SDG)</t>
  </si>
  <si>
    <t>Contribution from Mercy Corps (SDG)</t>
  </si>
  <si>
    <t>Train contract community farming agents</t>
  </si>
  <si>
    <t xml:space="preserve">Main Activity 6: Develop a network of 20 entrepreneurial males and females produce buying agents. </t>
  </si>
  <si>
    <t xml:space="preserve">Main Activity 7: Buy agriculture produce from the small-scale farmers  </t>
  </si>
  <si>
    <t>PARTNERSHIP TOTAL</t>
  </si>
  <si>
    <t>Name of Contract farming and Produce Trading Company:</t>
  </si>
  <si>
    <t>Meet leaders of communities and farmer groups and government officials</t>
  </si>
  <si>
    <t>Sensitise communities and farmer groups</t>
  </si>
  <si>
    <t>Identify contract farming company agents:</t>
  </si>
  <si>
    <t>Develop and equip produce buying agents with produce quality guidance manuals</t>
  </si>
  <si>
    <t>Train produce buying agents on business skills and produce sourcing</t>
  </si>
  <si>
    <t>Note: If activities in the company applying has revised activities proposed in the SOW, please advise the activities in this budget to match the revision.</t>
  </si>
  <si>
    <t>Lines not required should be left blank-not budgeted for or deleted</t>
  </si>
  <si>
    <t>Contribution from  agents (SDG)</t>
  </si>
  <si>
    <t>Units (e.g. kg, meetings etc)</t>
  </si>
  <si>
    <t>Main Activity 1: mobilization and sensitization of community leaders, government officials and select 20 community contract farming agents</t>
  </si>
  <si>
    <t>Main Activity 2: Register and Contract of 2,000 farmers</t>
  </si>
  <si>
    <t>Register and contract 2,000 farmers through agreements</t>
  </si>
  <si>
    <t>Conduct agriculture extension training to 2,000 farmers</t>
  </si>
  <si>
    <t>Equip contract farming agents to promote contract farming among smallholder farmers</t>
  </si>
  <si>
    <t>Main Activity 3: Provide pre-season agriculture extension training to 80 groups containing 2,000 farmers and establish 80 demonstration plots</t>
  </si>
  <si>
    <t>Main Activity 4: Provide subsidised seeds to 2,000 farmers and support them to plant at least one feddan each.</t>
  </si>
  <si>
    <t>3.2 Set up 80 demonstration training plots and use them to train farmers</t>
  </si>
  <si>
    <t xml:space="preserve">Provide 2,000 A-4 sized agronomic and crop management guide poster </t>
  </si>
  <si>
    <t xml:space="preserve">Main Activity 5; Provide crop management training to 80 groups containing 2,000 farmers to manage at least 2,000 feddans.  </t>
  </si>
  <si>
    <t>Contract farming agents conduct second technical training to 80 groups containing farmers</t>
  </si>
  <si>
    <t>Provide certified seeds at a subsdised price to 2,000 farmers on credit</t>
  </si>
  <si>
    <t xml:space="preserve">Select and train male and female community level produce buying agents </t>
  </si>
  <si>
    <t>Equip buying agents to check the quality of produce and buy produce from farmers</t>
  </si>
  <si>
    <t>Support agents to mobilize produce from farmers and aggregate it for sale</t>
  </si>
  <si>
    <t>per community</t>
  </si>
  <si>
    <t>per agent</t>
  </si>
  <si>
    <t>per farmer</t>
  </si>
  <si>
    <t>per demonstration plot</t>
  </si>
  <si>
    <t>per group</t>
  </si>
  <si>
    <t>per poster</t>
  </si>
  <si>
    <t>Contribution from Farmers (only for seeds)</t>
  </si>
  <si>
    <t>Attachment 2: SEXPANSION OF CONTRACT FARMING AND AGRICULTURE PRODUCE MARKET NETWORKS AND IN SOUTH KORDOFAN, SUDAN</t>
  </si>
  <si>
    <t>If the company has a foreign trading USD account, this rate can be edited to a better rate. This will determine amount of USD to be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</si>
</sst>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_);_(* \(#,##0.00\);_(* &quot;-&quot;_);_(@_)"/>
    <numFmt numFmtId="165" formatCode="_(* #,##0.0_);_(* \(#,##0.0\);_(* &quot;-&quot;??_);_(@_)"/>
  </numFmts>
  <fonts count="31" x14ac:knownFonts="1">
    <font>
      <sz val="10"/>
      <name val="Arial"/>
    </font>
    <font>
      <sz val="10"/>
      <name val="Arial"/>
      <family val="2"/>
    </font>
    <font>
      <sz val="10"/>
      <name val="Arial"/>
      <family val="2"/>
    </font>
    <font>
      <sz val="12"/>
      <name val="Times New Roman"/>
      <family val="1"/>
    </font>
    <font>
      <b/>
      <sz val="12"/>
      <name val="Times New Roman"/>
      <family val="1"/>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Narrow"/>
      <family val="2"/>
    </font>
    <font>
      <b/>
      <sz val="9"/>
      <name val="Times New Roman"/>
      <family val="1"/>
    </font>
    <font>
      <sz val="9"/>
      <name val="Times New Roman"/>
      <family val="1"/>
    </font>
    <font>
      <i/>
      <sz val="12"/>
      <color rgb="FFFF0000"/>
      <name val="Arial Narrow"/>
      <family val="2"/>
    </font>
    <font>
      <b/>
      <sz val="10"/>
      <name val="Arial"/>
      <family val="2"/>
    </font>
    <font>
      <b/>
      <sz val="12"/>
      <color rgb="FF0070C0"/>
      <name val="Times New Roman"/>
      <family val="1"/>
    </font>
    <font>
      <sz val="11.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33">
    <xf numFmtId="0" fontId="0" fillId="0" borderId="0" xfId="0"/>
    <xf numFmtId="43" fontId="4" fillId="0" borderId="0" xfId="28" applyFont="1" applyBorder="1" applyAlignment="1">
      <alignment horizontal="left"/>
    </xf>
    <xf numFmtId="43" fontId="3" fillId="0" borderId="0" xfId="28" applyFont="1"/>
    <xf numFmtId="43" fontId="4" fillId="0" borderId="0" xfId="28" applyFont="1" applyFill="1"/>
    <xf numFmtId="43" fontId="3" fillId="0" borderId="16" xfId="28" applyFont="1" applyBorder="1"/>
    <xf numFmtId="43" fontId="3" fillId="24" borderId="16" xfId="28" applyFont="1" applyFill="1" applyBorder="1"/>
    <xf numFmtId="41" fontId="5" fillId="0" borderId="0" xfId="0" applyNumberFormat="1" applyFont="1"/>
    <xf numFmtId="41" fontId="24" fillId="25" borderId="0" xfId="0" applyNumberFormat="1" applyFont="1" applyFill="1" applyBorder="1" applyAlignment="1">
      <alignment horizontal="right"/>
    </xf>
    <xf numFmtId="41" fontId="5" fillId="25" borderId="0" xfId="0" applyNumberFormat="1" applyFont="1" applyFill="1"/>
    <xf numFmtId="0" fontId="26" fillId="0" borderId="0" xfId="0" applyFont="1"/>
    <xf numFmtId="0" fontId="25" fillId="0" borderId="0" xfId="0" applyFont="1" applyAlignment="1">
      <alignment horizontal="center"/>
    </xf>
    <xf numFmtId="0" fontId="25" fillId="0" borderId="0" xfId="0" applyFont="1"/>
    <xf numFmtId="43" fontId="3" fillId="0" borderId="11" xfId="28" applyFont="1" applyBorder="1"/>
    <xf numFmtId="43" fontId="3" fillId="0" borderId="28" xfId="28" applyFont="1" applyBorder="1"/>
    <xf numFmtId="43" fontId="3" fillId="24" borderId="28" xfId="28" applyFont="1" applyFill="1" applyBorder="1"/>
    <xf numFmtId="43" fontId="3" fillId="24" borderId="30" xfId="28" applyFont="1" applyFill="1" applyBorder="1"/>
    <xf numFmtId="43" fontId="3" fillId="24" borderId="22" xfId="28" applyFont="1" applyFill="1" applyBorder="1"/>
    <xf numFmtId="43" fontId="3" fillId="0" borderId="29" xfId="28" applyFont="1" applyBorder="1"/>
    <xf numFmtId="43" fontId="4" fillId="0" borderId="19" xfId="28" applyFont="1" applyFill="1" applyBorder="1"/>
    <xf numFmtId="43" fontId="4" fillId="26" borderId="27" xfId="28" applyFont="1" applyFill="1" applyBorder="1" applyAlignment="1"/>
    <xf numFmtId="43" fontId="4" fillId="26" borderId="12" xfId="28" applyFont="1" applyFill="1" applyBorder="1" applyAlignment="1"/>
    <xf numFmtId="0" fontId="25" fillId="0" borderId="20" xfId="0" applyFont="1" applyBorder="1" applyAlignment="1">
      <alignment horizontal="center"/>
    </xf>
    <xf numFmtId="0" fontId="26" fillId="0" borderId="0" xfId="0" applyFont="1" applyAlignment="1">
      <alignment horizontal="center"/>
    </xf>
    <xf numFmtId="0" fontId="26" fillId="0" borderId="0" xfId="0" applyFont="1" applyAlignment="1">
      <alignment horizontal="left" wrapText="1"/>
    </xf>
    <xf numFmtId="43" fontId="3" fillId="24" borderId="21" xfId="28" applyFont="1" applyFill="1" applyBorder="1"/>
    <xf numFmtId="43" fontId="3" fillId="0" borderId="23" xfId="28" applyFont="1" applyBorder="1"/>
    <xf numFmtId="43" fontId="3" fillId="24" borderId="23" xfId="28" applyFont="1" applyFill="1" applyBorder="1"/>
    <xf numFmtId="43" fontId="3" fillId="0" borderId="0" xfId="28" applyFont="1" applyBorder="1"/>
    <xf numFmtId="43" fontId="4" fillId="0" borderId="23" xfId="28" applyFont="1" applyFill="1" applyBorder="1"/>
    <xf numFmtId="43" fontId="3" fillId="0" borderId="23" xfId="28" applyFont="1" applyFill="1" applyBorder="1"/>
    <xf numFmtId="43" fontId="3" fillId="0" borderId="12" xfId="28" applyFont="1" applyBorder="1"/>
    <xf numFmtId="43" fontId="4" fillId="0" borderId="14" xfId="28" applyFont="1" applyFill="1" applyBorder="1"/>
    <xf numFmtId="43" fontId="4" fillId="24" borderId="14" xfId="28" applyFont="1" applyFill="1" applyBorder="1"/>
    <xf numFmtId="41" fontId="3" fillId="0" borderId="19" xfId="0" applyNumberFormat="1" applyFont="1" applyBorder="1"/>
    <xf numFmtId="41" fontId="3" fillId="0" borderId="12" xfId="0" applyNumberFormat="1" applyFont="1" applyBorder="1"/>
    <xf numFmtId="43" fontId="3" fillId="0" borderId="12" xfId="28" applyFont="1" applyBorder="1" applyAlignment="1">
      <alignment wrapText="1"/>
    </xf>
    <xf numFmtId="43" fontId="4" fillId="24" borderId="33" xfId="28" applyFont="1" applyFill="1" applyBorder="1"/>
    <xf numFmtId="43" fontId="3" fillId="0" borderId="33" xfId="28" applyFont="1" applyBorder="1"/>
    <xf numFmtId="43" fontId="4" fillId="0" borderId="33" xfId="28" applyFont="1" applyFill="1" applyBorder="1"/>
    <xf numFmtId="41" fontId="3" fillId="0" borderId="33" xfId="0" applyNumberFormat="1" applyFont="1" applyBorder="1"/>
    <xf numFmtId="43" fontId="3" fillId="0" borderId="33" xfId="28" applyFont="1" applyBorder="1" applyAlignment="1">
      <alignment wrapText="1"/>
    </xf>
    <xf numFmtId="43" fontId="3" fillId="0" borderId="33" xfId="28" applyFont="1" applyFill="1" applyBorder="1"/>
    <xf numFmtId="43" fontId="4" fillId="24" borderId="34" xfId="28" applyFont="1" applyFill="1" applyBorder="1"/>
    <xf numFmtId="43" fontId="3" fillId="24" borderId="20" xfId="28" applyFont="1" applyFill="1" applyBorder="1"/>
    <xf numFmtId="43" fontId="3" fillId="0" borderId="10" xfId="28" applyFont="1" applyBorder="1"/>
    <xf numFmtId="43" fontId="3" fillId="24" borderId="33" xfId="28" applyFont="1" applyFill="1" applyBorder="1"/>
    <xf numFmtId="43" fontId="3" fillId="0" borderId="33" xfId="28" quotePrefix="1" applyFont="1" applyBorder="1"/>
    <xf numFmtId="43" fontId="4" fillId="0" borderId="33" xfId="28" quotePrefix="1" applyFont="1" applyBorder="1"/>
    <xf numFmtId="43" fontId="4" fillId="0" borderId="0" xfId="28" applyFont="1"/>
    <xf numFmtId="43" fontId="4" fillId="29" borderId="13" xfId="28" applyFont="1" applyFill="1" applyBorder="1" applyAlignment="1">
      <alignment vertical="center"/>
    </xf>
    <xf numFmtId="43" fontId="4" fillId="29" borderId="35" xfId="28" applyFont="1" applyFill="1" applyBorder="1" applyAlignment="1">
      <alignment vertical="center" wrapText="1"/>
    </xf>
    <xf numFmtId="43" fontId="4" fillId="29" borderId="18" xfId="28" applyFont="1" applyFill="1" applyBorder="1" applyAlignment="1">
      <alignment horizontal="center" vertical="center" wrapText="1"/>
    </xf>
    <xf numFmtId="43" fontId="4" fillId="29" borderId="15" xfId="28" applyFont="1" applyFill="1" applyBorder="1" applyAlignment="1">
      <alignment horizontal="center" vertical="center" wrapText="1"/>
    </xf>
    <xf numFmtId="43" fontId="3" fillId="0" borderId="0" xfId="28" applyFont="1" applyFill="1"/>
    <xf numFmtId="43" fontId="4" fillId="27" borderId="12" xfId="28" applyFont="1" applyFill="1" applyBorder="1"/>
    <xf numFmtId="43" fontId="4" fillId="27" borderId="33" xfId="28" applyFont="1" applyFill="1" applyBorder="1"/>
    <xf numFmtId="43" fontId="4" fillId="27" borderId="23" xfId="28" applyFont="1" applyFill="1" applyBorder="1"/>
    <xf numFmtId="43" fontId="4" fillId="27" borderId="33" xfId="28" quotePrefix="1" applyFont="1" applyFill="1" applyBorder="1"/>
    <xf numFmtId="43" fontId="4" fillId="27" borderId="28" xfId="28" applyFont="1" applyFill="1" applyBorder="1"/>
    <xf numFmtId="43" fontId="4" fillId="27" borderId="16" xfId="28" applyFont="1" applyFill="1" applyBorder="1"/>
    <xf numFmtId="43" fontId="3" fillId="0" borderId="33" xfId="28" applyNumberFormat="1" applyFont="1" applyBorder="1"/>
    <xf numFmtId="43" fontId="3" fillId="0" borderId="33" xfId="28" applyFont="1" applyBorder="1" applyAlignment="1">
      <alignment horizontal="center"/>
    </xf>
    <xf numFmtId="43" fontId="4" fillId="27" borderId="28" xfId="28" applyFont="1" applyFill="1" applyBorder="1" applyAlignment="1">
      <alignment horizontal="center"/>
    </xf>
    <xf numFmtId="43" fontId="3" fillId="0" borderId="23" xfId="28" applyFont="1" applyBorder="1" applyAlignment="1">
      <alignment horizontal="center"/>
    </xf>
    <xf numFmtId="43" fontId="3" fillId="24" borderId="23" xfId="28" applyFont="1" applyFill="1" applyBorder="1" applyAlignment="1">
      <alignment horizontal="center"/>
    </xf>
    <xf numFmtId="43" fontId="4" fillId="27" borderId="33" xfId="28" applyFont="1" applyFill="1" applyBorder="1" applyAlignment="1">
      <alignment horizontal="center"/>
    </xf>
    <xf numFmtId="43" fontId="3" fillId="0" borderId="0" xfId="28" applyFont="1" applyBorder="1" applyAlignment="1">
      <alignment horizontal="center"/>
    </xf>
    <xf numFmtId="43" fontId="3" fillId="27" borderId="28" xfId="28" applyFont="1" applyFill="1" applyBorder="1"/>
    <xf numFmtId="43" fontId="3" fillId="27" borderId="23" xfId="28" applyFont="1" applyFill="1" applyBorder="1" applyAlignment="1">
      <alignment horizontal="center"/>
    </xf>
    <xf numFmtId="43" fontId="3" fillId="27" borderId="16" xfId="28" applyFont="1" applyFill="1" applyBorder="1"/>
    <xf numFmtId="43" fontId="3" fillId="0" borderId="23" xfId="28" applyFont="1" applyFill="1" applyBorder="1" applyAlignment="1">
      <alignment horizontal="center"/>
    </xf>
    <xf numFmtId="43" fontId="4" fillId="28" borderId="13" xfId="28" applyFont="1" applyFill="1" applyBorder="1"/>
    <xf numFmtId="43" fontId="4" fillId="28" borderId="18" xfId="28" applyFont="1" applyFill="1" applyBorder="1"/>
    <xf numFmtId="43" fontId="4" fillId="28" borderId="17" xfId="28" applyFont="1" applyFill="1" applyBorder="1"/>
    <xf numFmtId="43" fontId="4" fillId="0" borderId="36" xfId="28" applyFont="1" applyFill="1" applyBorder="1"/>
    <xf numFmtId="43" fontId="4" fillId="0" borderId="32" xfId="28" applyFont="1" applyFill="1" applyBorder="1"/>
    <xf numFmtId="43" fontId="4" fillId="28" borderId="35" xfId="28" applyFont="1" applyFill="1" applyBorder="1"/>
    <xf numFmtId="43" fontId="4" fillId="28" borderId="26" xfId="28" applyFont="1" applyFill="1" applyBorder="1"/>
    <xf numFmtId="43" fontId="4" fillId="27" borderId="12" xfId="28" applyFont="1" applyFill="1" applyBorder="1" applyAlignment="1">
      <alignment wrapText="1"/>
    </xf>
    <xf numFmtId="43" fontId="4" fillId="27" borderId="29" xfId="28" applyFont="1" applyFill="1" applyBorder="1"/>
    <xf numFmtId="165" fontId="3" fillId="0" borderId="0" xfId="28" applyNumberFormat="1" applyFont="1"/>
    <xf numFmtId="165" fontId="5" fillId="0" borderId="0" xfId="0" applyNumberFormat="1" applyFont="1"/>
    <xf numFmtId="165" fontId="4" fillId="0" borderId="24" xfId="28" applyNumberFormat="1" applyFont="1" applyBorder="1"/>
    <xf numFmtId="165" fontId="3" fillId="0" borderId="12" xfId="28" applyNumberFormat="1" applyFont="1" applyBorder="1"/>
    <xf numFmtId="0" fontId="26" fillId="0" borderId="0" xfId="0" applyFont="1" applyAlignment="1">
      <alignment wrapText="1"/>
    </xf>
    <xf numFmtId="0" fontId="26" fillId="0" borderId="0" xfId="0" applyFont="1" applyAlignment="1">
      <alignment horizontal="center" wrapText="1"/>
    </xf>
    <xf numFmtId="0" fontId="0" fillId="0" borderId="0" xfId="0" applyAlignment="1">
      <alignment wrapText="1"/>
    </xf>
    <xf numFmtId="43" fontId="4" fillId="29" borderId="13" xfId="28" applyFont="1" applyFill="1" applyBorder="1" applyAlignment="1">
      <alignment vertical="center" wrapText="1"/>
    </xf>
    <xf numFmtId="43" fontId="4" fillId="24" borderId="14" xfId="28" applyFont="1" applyFill="1" applyBorder="1" applyAlignment="1">
      <alignment wrapText="1"/>
    </xf>
    <xf numFmtId="43" fontId="4" fillId="0" borderId="14" xfId="28" applyFont="1" applyFill="1" applyBorder="1" applyAlignment="1">
      <alignment wrapText="1"/>
    </xf>
    <xf numFmtId="41" fontId="3" fillId="0" borderId="19" xfId="0" applyNumberFormat="1" applyFont="1" applyBorder="1" applyAlignment="1">
      <alignment wrapText="1"/>
    </xf>
    <xf numFmtId="41" fontId="3" fillId="0" borderId="12" xfId="0" applyNumberFormat="1" applyFont="1" applyBorder="1" applyAlignment="1">
      <alignment wrapText="1"/>
    </xf>
    <xf numFmtId="43" fontId="4" fillId="0" borderId="19" xfId="28" applyFont="1" applyFill="1" applyBorder="1" applyAlignment="1">
      <alignment wrapText="1"/>
    </xf>
    <xf numFmtId="43" fontId="4" fillId="28" borderId="13" xfId="28" applyFont="1" applyFill="1" applyBorder="1" applyAlignment="1">
      <alignment wrapText="1"/>
    </xf>
    <xf numFmtId="0" fontId="3" fillId="0" borderId="0" xfId="0" applyFont="1" applyAlignment="1"/>
    <xf numFmtId="0" fontId="4" fillId="0" borderId="0" xfId="0" applyFont="1" applyAlignment="1"/>
    <xf numFmtId="0" fontId="28" fillId="0" borderId="0" xfId="0" applyFont="1"/>
    <xf numFmtId="0" fontId="25" fillId="0" borderId="0" xfId="0" applyFont="1" applyAlignment="1"/>
    <xf numFmtId="0" fontId="25" fillId="0" borderId="0" xfId="0" applyFont="1" applyAlignment="1">
      <alignment wrapText="1"/>
    </xf>
    <xf numFmtId="0" fontId="25" fillId="0" borderId="0" xfId="0" applyFont="1" applyAlignment="1">
      <alignment horizontal="center" wrapText="1"/>
    </xf>
    <xf numFmtId="0" fontId="25" fillId="0" borderId="20" xfId="0" applyFont="1" applyBorder="1" applyAlignment="1">
      <alignment horizontal="center" wrapText="1"/>
    </xf>
    <xf numFmtId="0" fontId="25" fillId="0" borderId="0" xfId="0" applyFont="1" applyAlignment="1">
      <alignment horizontal="left" wrapText="1"/>
    </xf>
    <xf numFmtId="0" fontId="26" fillId="0" borderId="0" xfId="0" quotePrefix="1" applyFont="1" applyAlignment="1">
      <alignment horizontal="left" wrapText="1"/>
    </xf>
    <xf numFmtId="0" fontId="4" fillId="24" borderId="14" xfId="28" applyNumberFormat="1" applyFont="1" applyFill="1" applyBorder="1" applyAlignment="1">
      <alignment wrapText="1"/>
    </xf>
    <xf numFmtId="41" fontId="3" fillId="0" borderId="28" xfId="0" applyNumberFormat="1" applyFont="1" applyBorder="1"/>
    <xf numFmtId="0" fontId="4" fillId="24" borderId="37" xfId="28" applyNumberFormat="1" applyFont="1" applyFill="1" applyBorder="1" applyAlignment="1">
      <alignment wrapText="1"/>
    </xf>
    <xf numFmtId="41" fontId="3" fillId="0" borderId="37" xfId="0" applyNumberFormat="1" applyFont="1" applyBorder="1"/>
    <xf numFmtId="43" fontId="3" fillId="26" borderId="26" xfId="28" applyFont="1" applyFill="1" applyBorder="1"/>
    <xf numFmtId="43" fontId="3" fillId="0" borderId="14" xfId="28" applyFont="1" applyBorder="1" applyAlignment="1">
      <alignment wrapText="1"/>
    </xf>
    <xf numFmtId="0" fontId="0" fillId="0" borderId="33" xfId="0" applyBorder="1"/>
    <xf numFmtId="0" fontId="26" fillId="0" borderId="0" xfId="0" applyFont="1" applyAlignment="1">
      <alignment horizontal="center" vertical="top" wrapText="1"/>
    </xf>
    <xf numFmtId="165" fontId="3" fillId="0" borderId="12" xfId="28" applyNumberFormat="1" applyFont="1" applyFill="1" applyBorder="1"/>
    <xf numFmtId="43" fontId="3" fillId="0" borderId="14" xfId="28" applyFont="1" applyFill="1" applyBorder="1"/>
    <xf numFmtId="43" fontId="29" fillId="0" borderId="0" xfId="28" applyFont="1" applyBorder="1" applyAlignment="1">
      <alignment horizontal="left"/>
    </xf>
    <xf numFmtId="43" fontId="3" fillId="0" borderId="14" xfId="28" applyFont="1" applyFill="1" applyBorder="1" applyAlignment="1">
      <alignment wrapText="1"/>
    </xf>
    <xf numFmtId="0" fontId="1" fillId="0" borderId="0" xfId="0" applyFont="1"/>
    <xf numFmtId="0" fontId="3" fillId="0" borderId="0" xfId="0" applyFont="1" applyAlignment="1">
      <alignment horizontal="center"/>
    </xf>
    <xf numFmtId="43" fontId="4" fillId="0" borderId="24" xfId="28" applyFont="1" applyBorder="1" applyAlignment="1">
      <alignment horizontal="center"/>
    </xf>
    <xf numFmtId="43" fontId="4" fillId="0" borderId="31" xfId="28" applyFont="1" applyBorder="1" applyAlignment="1">
      <alignment horizontal="center"/>
    </xf>
    <xf numFmtId="43" fontId="4" fillId="0" borderId="25" xfId="28" applyFont="1" applyBorder="1" applyAlignment="1">
      <alignment horizontal="center"/>
    </xf>
    <xf numFmtId="43" fontId="4" fillId="26" borderId="27" xfId="28" applyFont="1" applyFill="1" applyBorder="1" applyAlignment="1">
      <alignment horizontal="left"/>
    </xf>
    <xf numFmtId="43" fontId="4" fillId="26" borderId="21" xfId="28" applyFont="1" applyFill="1" applyBorder="1" applyAlignment="1">
      <alignment horizontal="left"/>
    </xf>
    <xf numFmtId="43" fontId="4" fillId="26" borderId="22" xfId="28" applyFont="1" applyFill="1" applyBorder="1" applyAlignment="1">
      <alignment horizontal="left"/>
    </xf>
    <xf numFmtId="43" fontId="4" fillId="26" borderId="12" xfId="28" applyFont="1" applyFill="1" applyBorder="1" applyAlignment="1">
      <alignment horizontal="center"/>
    </xf>
    <xf numFmtId="43" fontId="4" fillId="26" borderId="23" xfId="28" applyFont="1" applyFill="1" applyBorder="1" applyAlignment="1">
      <alignment horizontal="center"/>
    </xf>
    <xf numFmtId="43" fontId="4" fillId="26" borderId="16" xfId="28" applyFont="1" applyFill="1" applyBorder="1" applyAlignment="1">
      <alignment horizontal="center"/>
    </xf>
    <xf numFmtId="43" fontId="4" fillId="24" borderId="24" xfId="28" applyNumberFormat="1" applyFont="1" applyFill="1" applyBorder="1" applyAlignment="1">
      <alignment horizontal="left" wrapText="1"/>
    </xf>
    <xf numFmtId="0" fontId="4" fillId="24" borderId="25" xfId="28" applyNumberFormat="1" applyFont="1" applyFill="1" applyBorder="1" applyAlignment="1">
      <alignment horizontal="left" wrapText="1"/>
    </xf>
    <xf numFmtId="0" fontId="4" fillId="24" borderId="24" xfId="28" applyNumberFormat="1" applyFont="1" applyFill="1" applyBorder="1" applyAlignment="1">
      <alignment horizontal="left" wrapText="1"/>
    </xf>
    <xf numFmtId="0" fontId="4" fillId="0" borderId="0" xfId="0" applyFont="1" applyAlignment="1">
      <alignment horizontal="center"/>
    </xf>
    <xf numFmtId="0" fontId="30" fillId="0" borderId="0" xfId="0" applyFont="1"/>
    <xf numFmtId="164" fontId="24" fillId="30" borderId="0" xfId="0" applyNumberFormat="1" applyFont="1" applyFill="1" applyBorder="1" applyAlignment="1">
      <alignment horizontal="center"/>
    </xf>
    <xf numFmtId="41" fontId="27" fillId="25" borderId="0" xfId="0" applyNumberFormat="1" applyFont="1" applyFill="1" applyBorder="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zoomScaleNormal="100" zoomScaleSheetLayoutView="100" workbookViewId="0">
      <selection activeCell="A21" sqref="A21"/>
    </sheetView>
  </sheetViews>
  <sheetFormatPr defaultColWidth="9.140625" defaultRowHeight="12" x14ac:dyDescent="0.2"/>
  <cols>
    <col min="1" max="1" width="147.5703125" style="84" customWidth="1"/>
    <col min="2" max="8" width="9.140625" style="9"/>
    <col min="9" max="9" width="26.7109375" style="9" customWidth="1"/>
    <col min="10" max="16384" width="9.140625" style="9"/>
  </cols>
  <sheetData>
    <row r="1" spans="1:11" x14ac:dyDescent="0.2">
      <c r="A1" s="99" t="s">
        <v>9</v>
      </c>
      <c r="B1" s="97"/>
      <c r="C1" s="97"/>
      <c r="D1" s="97"/>
      <c r="E1" s="97"/>
      <c r="F1" s="97"/>
      <c r="G1" s="97"/>
      <c r="H1" s="97"/>
      <c r="I1" s="97"/>
      <c r="J1" s="97"/>
      <c r="K1" s="97"/>
    </row>
    <row r="2" spans="1:11" x14ac:dyDescent="0.2">
      <c r="A2" s="85" t="s">
        <v>17</v>
      </c>
      <c r="B2" s="22"/>
      <c r="C2" s="22"/>
      <c r="D2" s="22"/>
      <c r="E2" s="22"/>
      <c r="F2" s="22"/>
      <c r="G2" s="22"/>
      <c r="H2" s="22"/>
      <c r="I2" s="22"/>
      <c r="J2" s="22"/>
      <c r="K2" s="22"/>
    </row>
    <row r="3" spans="1:11" x14ac:dyDescent="0.2">
      <c r="A3" s="100" t="s">
        <v>25</v>
      </c>
      <c r="B3" s="21"/>
      <c r="C3" s="21"/>
      <c r="D3" s="21"/>
      <c r="E3" s="21"/>
      <c r="F3" s="21"/>
      <c r="G3" s="21"/>
      <c r="H3" s="21"/>
      <c r="I3" s="21"/>
    </row>
    <row r="4" spans="1:11" x14ac:dyDescent="0.2">
      <c r="A4" s="101"/>
      <c r="C4" s="10"/>
    </row>
    <row r="5" spans="1:11" ht="12.95" customHeight="1" x14ac:dyDescent="0.2">
      <c r="A5" s="98" t="s">
        <v>6</v>
      </c>
    </row>
    <row r="6" spans="1:11" ht="26.45" customHeight="1" x14ac:dyDescent="0.2">
      <c r="A6" s="110" t="s">
        <v>28</v>
      </c>
    </row>
    <row r="7" spans="1:11" ht="12.95" customHeight="1" x14ac:dyDescent="0.2"/>
    <row r="8" spans="1:11" ht="12.95" customHeight="1" x14ac:dyDescent="0.2">
      <c r="A8" s="98" t="s">
        <v>7</v>
      </c>
    </row>
    <row r="9" spans="1:11" x14ac:dyDescent="0.2">
      <c r="A9" s="84" t="s">
        <v>29</v>
      </c>
    </row>
    <row r="10" spans="1:11" x14ac:dyDescent="0.2">
      <c r="A10" s="84" t="s">
        <v>26</v>
      </c>
    </row>
    <row r="11" spans="1:11" ht="12.95" customHeight="1" x14ac:dyDescent="0.2">
      <c r="A11" s="23" t="s">
        <v>27</v>
      </c>
    </row>
    <row r="12" spans="1:11" ht="12.95" customHeight="1" x14ac:dyDescent="0.2">
      <c r="A12" s="23" t="s">
        <v>15</v>
      </c>
    </row>
    <row r="13" spans="1:11" ht="12.95" customHeight="1" x14ac:dyDescent="0.2">
      <c r="A13" s="102" t="s">
        <v>16</v>
      </c>
    </row>
    <row r="14" spans="1:11" ht="12.95" customHeight="1" x14ac:dyDescent="0.2">
      <c r="A14" s="102" t="s">
        <v>30</v>
      </c>
    </row>
    <row r="15" spans="1:11" x14ac:dyDescent="0.2">
      <c r="A15" s="84" t="s">
        <v>21</v>
      </c>
    </row>
    <row r="17" spans="1:1" s="11" customFormat="1" x14ac:dyDescent="0.2">
      <c r="A17" s="101"/>
    </row>
    <row r="18" spans="1:1" s="11" customFormat="1" x14ac:dyDescent="0.2">
      <c r="A18" s="101"/>
    </row>
  </sheetData>
  <phoneticPr fontId="23" type="noConversion"/>
  <pageMargins left="0.75" right="0.75" top="1" bottom="1" header="0.5" footer="0.5"/>
  <pageSetup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0"/>
  <sheetViews>
    <sheetView tabSelected="1" view="pageBreakPreview" topLeftCell="A2" zoomScale="80" zoomScaleNormal="100" zoomScaleSheetLayoutView="80" workbookViewId="0">
      <selection activeCell="J12" sqref="J12"/>
    </sheetView>
  </sheetViews>
  <sheetFormatPr defaultColWidth="9.140625" defaultRowHeight="15.75" x14ac:dyDescent="0.25"/>
  <cols>
    <col min="1" max="1" width="7.140625" style="80" customWidth="1"/>
    <col min="2" max="2" width="72.28515625" style="2" bestFit="1" customWidth="1"/>
    <col min="3" max="3" width="15.5703125" style="2" customWidth="1"/>
    <col min="4" max="4" width="9.7109375" style="2" customWidth="1"/>
    <col min="5" max="5" width="11" style="2" customWidth="1"/>
    <col min="6" max="10" width="18.42578125" style="2" customWidth="1"/>
    <col min="11" max="11" width="16.7109375" style="2" customWidth="1"/>
    <col min="12" max="16384" width="9.140625" style="2"/>
  </cols>
  <sheetData>
    <row r="1" spans="1:11" ht="21.75" customHeight="1" x14ac:dyDescent="0.25">
      <c r="B1" s="95" t="s">
        <v>70</v>
      </c>
      <c r="C1" s="95"/>
      <c r="D1" s="95"/>
      <c r="E1" s="95"/>
    </row>
    <row r="2" spans="1:11" ht="21.75" customHeight="1" thickBot="1" x14ac:dyDescent="0.3">
      <c r="B2" s="116" t="s">
        <v>18</v>
      </c>
      <c r="C2" s="116"/>
      <c r="D2" s="116"/>
      <c r="E2" s="116"/>
    </row>
    <row r="3" spans="1:11" ht="20.25" customHeight="1" x14ac:dyDescent="0.25">
      <c r="B3" s="19" t="s">
        <v>38</v>
      </c>
      <c r="C3" s="19"/>
      <c r="D3" s="120"/>
      <c r="E3" s="121"/>
      <c r="F3" s="121"/>
      <c r="G3" s="121"/>
      <c r="H3" s="121"/>
      <c r="I3" s="121"/>
      <c r="J3" s="121"/>
      <c r="K3" s="122"/>
    </row>
    <row r="4" spans="1:11" ht="20.25" customHeight="1" x14ac:dyDescent="0.25">
      <c r="B4" s="20" t="s">
        <v>4</v>
      </c>
      <c r="C4" s="20"/>
      <c r="D4" s="123"/>
      <c r="E4" s="124"/>
      <c r="F4" s="124"/>
      <c r="G4" s="124"/>
      <c r="H4" s="124"/>
      <c r="I4" s="124"/>
      <c r="J4" s="124"/>
      <c r="K4" s="125"/>
    </row>
    <row r="5" spans="1:11" ht="20.25" customHeight="1" x14ac:dyDescent="0.25">
      <c r="B5" s="113" t="s">
        <v>44</v>
      </c>
      <c r="C5" s="1"/>
      <c r="D5" s="1"/>
      <c r="E5" s="1"/>
    </row>
    <row r="6" spans="1:11" s="6" customFormat="1" x14ac:dyDescent="0.25">
      <c r="A6" s="81"/>
      <c r="B6" s="7" t="s">
        <v>3</v>
      </c>
      <c r="C6" s="7"/>
      <c r="D6" s="131">
        <v>55.984900000000003</v>
      </c>
      <c r="E6" s="132" t="s">
        <v>71</v>
      </c>
      <c r="F6" s="8"/>
      <c r="G6" s="8"/>
      <c r="H6" s="8"/>
      <c r="I6" s="8"/>
      <c r="J6" s="8"/>
      <c r="K6" s="8"/>
    </row>
    <row r="7" spans="1:11" x14ac:dyDescent="0.25">
      <c r="B7" s="1"/>
      <c r="C7" s="1"/>
      <c r="D7" s="1"/>
      <c r="E7" s="1"/>
    </row>
    <row r="8" spans="1:11" x14ac:dyDescent="0.25">
      <c r="B8" s="1" t="s">
        <v>8</v>
      </c>
      <c r="C8" s="1"/>
      <c r="D8" s="1"/>
      <c r="E8" s="1"/>
    </row>
    <row r="9" spans="1:11" ht="16.5" thickBot="1" x14ac:dyDescent="0.3">
      <c r="B9" s="113" t="s">
        <v>45</v>
      </c>
      <c r="C9" s="1"/>
      <c r="D9" s="1"/>
      <c r="E9" s="1"/>
    </row>
    <row r="10" spans="1:11" ht="16.5" thickBot="1" x14ac:dyDescent="0.3">
      <c r="E10" s="1"/>
      <c r="F10" s="117" t="s">
        <v>2</v>
      </c>
      <c r="G10" s="118"/>
      <c r="H10" s="118"/>
      <c r="I10" s="118"/>
      <c r="J10" s="118"/>
      <c r="K10" s="119"/>
    </row>
    <row r="11" spans="1:11" s="48" customFormat="1" ht="48" thickBot="1" x14ac:dyDescent="0.3">
      <c r="A11" s="82"/>
      <c r="B11" s="49" t="s">
        <v>0</v>
      </c>
      <c r="C11" s="50" t="s">
        <v>47</v>
      </c>
      <c r="D11" s="50" t="s">
        <v>5</v>
      </c>
      <c r="E11" s="50" t="s">
        <v>1</v>
      </c>
      <c r="F11" s="51" t="s">
        <v>10</v>
      </c>
      <c r="G11" s="52" t="s">
        <v>46</v>
      </c>
      <c r="H11" s="52" t="s">
        <v>69</v>
      </c>
      <c r="I11" s="52" t="s">
        <v>32</v>
      </c>
      <c r="J11" s="52" t="s">
        <v>33</v>
      </c>
      <c r="K11" s="52" t="s">
        <v>11</v>
      </c>
    </row>
    <row r="12" spans="1:11" ht="31.5" x14ac:dyDescent="0.25">
      <c r="A12" s="83">
        <v>1</v>
      </c>
      <c r="B12" s="103" t="s">
        <v>48</v>
      </c>
      <c r="C12" s="42"/>
      <c r="D12" s="43"/>
      <c r="E12" s="45"/>
      <c r="F12" s="15"/>
      <c r="G12" s="24"/>
      <c r="H12" s="24"/>
      <c r="I12" s="24"/>
      <c r="J12" s="24"/>
      <c r="K12" s="16"/>
    </row>
    <row r="13" spans="1:11" ht="18" customHeight="1" x14ac:dyDescent="0.25">
      <c r="A13" s="83">
        <v>1.1000000000000001</v>
      </c>
      <c r="B13" s="30" t="s">
        <v>39</v>
      </c>
      <c r="C13" s="37" t="s">
        <v>63</v>
      </c>
      <c r="D13" s="25"/>
      <c r="E13" s="46"/>
      <c r="F13" s="13">
        <f>D13*E13</f>
        <v>0</v>
      </c>
      <c r="G13" s="37"/>
      <c r="H13" s="37"/>
      <c r="I13" s="37"/>
      <c r="J13" s="37"/>
      <c r="K13" s="17">
        <f>J13/$D$6</f>
        <v>0</v>
      </c>
    </row>
    <row r="14" spans="1:11" ht="18" customHeight="1" x14ac:dyDescent="0.25">
      <c r="A14" s="83">
        <v>1.2</v>
      </c>
      <c r="B14" s="30" t="s">
        <v>40</v>
      </c>
      <c r="C14" s="37" t="s">
        <v>63</v>
      </c>
      <c r="D14" s="25"/>
      <c r="E14" s="46"/>
      <c r="F14" s="13">
        <f t="shared" ref="F14:F19" si="0">D14*E14</f>
        <v>0</v>
      </c>
      <c r="G14" s="37"/>
      <c r="H14" s="37"/>
      <c r="I14" s="37"/>
      <c r="J14" s="37"/>
      <c r="K14" s="17">
        <f t="shared" ref="K14:K19" si="1">J14/$D$6</f>
        <v>0</v>
      </c>
    </row>
    <row r="15" spans="1:11" ht="18" customHeight="1" x14ac:dyDescent="0.25">
      <c r="A15" s="83">
        <v>1.3</v>
      </c>
      <c r="B15" s="30" t="s">
        <v>41</v>
      </c>
      <c r="C15" s="37" t="s">
        <v>64</v>
      </c>
      <c r="D15" s="25"/>
      <c r="E15" s="46"/>
      <c r="F15" s="13">
        <f t="shared" si="0"/>
        <v>0</v>
      </c>
      <c r="G15" s="37"/>
      <c r="H15" s="37"/>
      <c r="I15" s="37"/>
      <c r="J15" s="37"/>
      <c r="K15" s="17">
        <f>J15/$D$6</f>
        <v>0</v>
      </c>
    </row>
    <row r="16" spans="1:11" ht="18" customHeight="1" x14ac:dyDescent="0.25">
      <c r="A16" s="83">
        <v>1.4</v>
      </c>
      <c r="B16" s="30" t="s">
        <v>34</v>
      </c>
      <c r="C16" s="37" t="s">
        <v>64</v>
      </c>
      <c r="D16" s="25"/>
      <c r="E16" s="46"/>
      <c r="F16" s="13">
        <f t="shared" si="0"/>
        <v>0</v>
      </c>
      <c r="G16" s="37"/>
      <c r="H16" s="37"/>
      <c r="I16" s="37"/>
      <c r="J16" s="37"/>
      <c r="K16" s="17">
        <f t="shared" si="1"/>
        <v>0</v>
      </c>
    </row>
    <row r="17" spans="1:11" ht="18" customHeight="1" x14ac:dyDescent="0.25">
      <c r="A17" s="83">
        <v>1.5</v>
      </c>
      <c r="B17" s="30" t="s">
        <v>52</v>
      </c>
      <c r="C17" s="37" t="s">
        <v>64</v>
      </c>
      <c r="D17" s="25"/>
      <c r="E17" s="46"/>
      <c r="F17" s="13">
        <f t="shared" si="0"/>
        <v>0</v>
      </c>
      <c r="G17" s="37"/>
      <c r="H17" s="37"/>
      <c r="I17" s="37"/>
      <c r="J17" s="37"/>
      <c r="K17" s="17">
        <f t="shared" si="1"/>
        <v>0</v>
      </c>
    </row>
    <row r="18" spans="1:11" ht="18" customHeight="1" x14ac:dyDescent="0.25">
      <c r="A18" s="83">
        <v>1.6</v>
      </c>
      <c r="B18" s="30"/>
      <c r="C18" s="37"/>
      <c r="D18" s="25"/>
      <c r="E18" s="46"/>
      <c r="F18" s="13">
        <f t="shared" si="0"/>
        <v>0</v>
      </c>
      <c r="G18" s="37"/>
      <c r="H18" s="37"/>
      <c r="I18" s="37"/>
      <c r="J18" s="37"/>
      <c r="K18" s="17">
        <f t="shared" si="1"/>
        <v>0</v>
      </c>
    </row>
    <row r="19" spans="1:11" ht="18" customHeight="1" x14ac:dyDescent="0.25">
      <c r="A19" s="83">
        <v>1.7</v>
      </c>
      <c r="B19" s="30"/>
      <c r="C19" s="37"/>
      <c r="D19" s="25"/>
      <c r="E19" s="46"/>
      <c r="F19" s="13">
        <f t="shared" si="0"/>
        <v>0</v>
      </c>
      <c r="G19" s="37"/>
      <c r="H19" s="37"/>
      <c r="I19" s="37"/>
      <c r="J19" s="37"/>
      <c r="K19" s="17">
        <f t="shared" si="1"/>
        <v>0</v>
      </c>
    </row>
    <row r="20" spans="1:11" s="3" customFormat="1" ht="18" customHeight="1" x14ac:dyDescent="0.25">
      <c r="A20" s="83"/>
      <c r="B20" s="54" t="s">
        <v>23</v>
      </c>
      <c r="C20" s="55"/>
      <c r="D20" s="56"/>
      <c r="E20" s="57"/>
      <c r="F20" s="58">
        <f>SUM(F13:F19)</f>
        <v>0</v>
      </c>
      <c r="G20" s="58">
        <f>SUM(G13:G19)</f>
        <v>0</v>
      </c>
      <c r="H20" s="58"/>
      <c r="I20" s="58">
        <f>SUM(I13:I19)</f>
        <v>0</v>
      </c>
      <c r="J20" s="58">
        <f>SUM(J13:J19)</f>
        <v>0</v>
      </c>
      <c r="K20" s="59">
        <f>SUM(K13:K19)</f>
        <v>0</v>
      </c>
    </row>
    <row r="21" spans="1:11" s="3" customFormat="1" ht="18" customHeight="1" x14ac:dyDescent="0.25">
      <c r="A21" s="83"/>
      <c r="B21" s="31"/>
      <c r="C21" s="25"/>
      <c r="D21" s="25"/>
      <c r="E21" s="25"/>
      <c r="F21" s="25"/>
      <c r="G21" s="25"/>
      <c r="H21" s="25"/>
      <c r="I21" s="25"/>
      <c r="J21" s="25"/>
      <c r="K21" s="4"/>
    </row>
    <row r="22" spans="1:11" x14ac:dyDescent="0.25">
      <c r="A22" s="83">
        <v>2</v>
      </c>
      <c r="B22" s="88" t="s">
        <v>49</v>
      </c>
      <c r="C22" s="36"/>
      <c r="D22" s="26"/>
      <c r="E22" s="45"/>
      <c r="F22" s="14"/>
      <c r="G22" s="26"/>
      <c r="H22" s="26"/>
      <c r="I22" s="26"/>
      <c r="J22" s="26"/>
      <c r="K22" s="5"/>
    </row>
    <row r="23" spans="1:11" ht="18" customHeight="1" x14ac:dyDescent="0.25">
      <c r="A23" s="83">
        <v>2.1</v>
      </c>
      <c r="B23" s="33" t="s">
        <v>50</v>
      </c>
      <c r="C23" s="39" t="s">
        <v>65</v>
      </c>
      <c r="D23" s="25"/>
      <c r="E23" s="46"/>
      <c r="F23" s="13">
        <f t="shared" ref="F23" si="2">D23*E23</f>
        <v>0</v>
      </c>
      <c r="G23" s="61"/>
      <c r="H23" s="61"/>
      <c r="I23" s="37"/>
      <c r="J23" s="37"/>
      <c r="K23" s="17">
        <f t="shared" ref="K23:K26" si="3">J23/$D$6</f>
        <v>0</v>
      </c>
    </row>
    <row r="24" spans="1:11" ht="18" customHeight="1" x14ac:dyDescent="0.25">
      <c r="A24" s="83">
        <v>2.2000000000000002</v>
      </c>
      <c r="B24" s="33"/>
      <c r="C24" s="39"/>
      <c r="D24" s="25"/>
      <c r="E24" s="46"/>
      <c r="F24" s="13">
        <f t="shared" ref="F24" si="4">D24*E24</f>
        <v>0</v>
      </c>
      <c r="G24" s="61"/>
      <c r="H24" s="61"/>
      <c r="I24" s="37"/>
      <c r="J24" s="37"/>
      <c r="K24" s="17">
        <f t="shared" si="3"/>
        <v>0</v>
      </c>
    </row>
    <row r="25" spans="1:11" ht="18" customHeight="1" x14ac:dyDescent="0.25">
      <c r="A25" s="83">
        <v>2.2999999999999998</v>
      </c>
      <c r="B25" s="33"/>
      <c r="C25" s="39"/>
      <c r="D25" s="25"/>
      <c r="E25" s="46"/>
      <c r="F25" s="13">
        <f t="shared" ref="F25:F26" si="5">D25*E25</f>
        <v>0</v>
      </c>
      <c r="G25" s="61"/>
      <c r="H25" s="61"/>
      <c r="I25" s="37"/>
      <c r="J25" s="37"/>
      <c r="K25" s="17">
        <f t="shared" si="3"/>
        <v>0</v>
      </c>
    </row>
    <row r="26" spans="1:11" ht="18" customHeight="1" x14ac:dyDescent="0.25">
      <c r="A26" s="83">
        <v>2.4</v>
      </c>
      <c r="B26" s="33"/>
      <c r="C26" s="39"/>
      <c r="D26" s="25"/>
      <c r="E26" s="46"/>
      <c r="F26" s="13">
        <f t="shared" si="5"/>
        <v>0</v>
      </c>
      <c r="G26" s="61"/>
      <c r="H26" s="61"/>
      <c r="I26" s="37"/>
      <c r="J26" s="37"/>
      <c r="K26" s="17">
        <f t="shared" si="3"/>
        <v>0</v>
      </c>
    </row>
    <row r="27" spans="1:11" s="3" customFormat="1" ht="18" customHeight="1" x14ac:dyDescent="0.25">
      <c r="A27" s="83"/>
      <c r="B27" s="54" t="s">
        <v>22</v>
      </c>
      <c r="C27" s="55"/>
      <c r="D27" s="56"/>
      <c r="E27" s="57"/>
      <c r="F27" s="58">
        <f>SUM(F23:F26)</f>
        <v>0</v>
      </c>
      <c r="G27" s="62"/>
      <c r="H27" s="62"/>
      <c r="I27" s="58">
        <f>SUM(I23:I26)</f>
        <v>0</v>
      </c>
      <c r="J27" s="58">
        <f>SUM(J23:J26)</f>
        <v>0</v>
      </c>
      <c r="K27" s="59">
        <f>SUM(K23:K26)</f>
        <v>0</v>
      </c>
    </row>
    <row r="28" spans="1:11" s="3" customFormat="1" ht="18" customHeight="1" x14ac:dyDescent="0.25">
      <c r="A28" s="83"/>
      <c r="B28" s="31"/>
      <c r="C28" s="25"/>
      <c r="D28" s="25"/>
      <c r="E28" s="25"/>
      <c r="F28" s="25"/>
      <c r="G28" s="63"/>
      <c r="H28" s="63"/>
      <c r="I28" s="25"/>
      <c r="J28" s="25"/>
      <c r="K28" s="4"/>
    </row>
    <row r="29" spans="1:11" ht="32.25" thickBot="1" x14ac:dyDescent="0.3">
      <c r="A29" s="83">
        <v>3</v>
      </c>
      <c r="B29" s="105" t="s">
        <v>53</v>
      </c>
      <c r="C29" s="36"/>
      <c r="D29" s="26"/>
      <c r="E29" s="45"/>
      <c r="F29" s="14"/>
      <c r="G29" s="64"/>
      <c r="H29" s="64"/>
      <c r="I29" s="26"/>
      <c r="J29" s="26"/>
      <c r="K29" s="5"/>
    </row>
    <row r="30" spans="1:11" ht="18" customHeight="1" thickBot="1" x14ac:dyDescent="0.3">
      <c r="A30" s="83">
        <v>3.1</v>
      </c>
      <c r="B30" s="107" t="s">
        <v>51</v>
      </c>
      <c r="C30" s="104" t="s">
        <v>67</v>
      </c>
      <c r="D30" s="25"/>
      <c r="E30" s="46"/>
      <c r="F30" s="13">
        <f>D30*E30</f>
        <v>0</v>
      </c>
      <c r="G30" s="61"/>
      <c r="H30" s="61"/>
      <c r="I30" s="37"/>
      <c r="J30" s="37"/>
      <c r="K30" s="17">
        <f t="shared" ref="K30:K33" si="6">J30/$D$6</f>
        <v>0</v>
      </c>
    </row>
    <row r="31" spans="1:11" ht="18" customHeight="1" x14ac:dyDescent="0.25">
      <c r="A31" s="83">
        <v>3.2</v>
      </c>
      <c r="B31" s="106" t="s">
        <v>55</v>
      </c>
      <c r="C31" s="39" t="s">
        <v>66</v>
      </c>
      <c r="D31" s="25"/>
      <c r="E31" s="46"/>
      <c r="F31" s="13">
        <f>D31*E31</f>
        <v>0</v>
      </c>
      <c r="G31" s="61"/>
      <c r="H31" s="61"/>
      <c r="I31" s="37"/>
      <c r="J31" s="37"/>
      <c r="K31" s="17"/>
    </row>
    <row r="32" spans="1:11" ht="18" customHeight="1" x14ac:dyDescent="0.25">
      <c r="A32" s="83">
        <v>3.3</v>
      </c>
      <c r="B32" s="130" t="s">
        <v>56</v>
      </c>
      <c r="C32" s="39" t="s">
        <v>68</v>
      </c>
      <c r="D32" s="25"/>
      <c r="E32" s="46"/>
      <c r="F32" s="13">
        <f t="shared" ref="F32:F33" si="7">D32*E32</f>
        <v>0</v>
      </c>
      <c r="G32" s="61"/>
      <c r="H32" s="61"/>
      <c r="I32" s="37"/>
      <c r="J32" s="37"/>
      <c r="K32" s="17">
        <f t="shared" si="6"/>
        <v>0</v>
      </c>
    </row>
    <row r="33" spans="1:11" ht="18" customHeight="1" x14ac:dyDescent="0.25">
      <c r="A33" s="83">
        <v>3.4</v>
      </c>
      <c r="B33" s="34"/>
      <c r="C33" s="39"/>
      <c r="D33" s="25"/>
      <c r="E33" s="46"/>
      <c r="F33" s="13">
        <f t="shared" si="7"/>
        <v>0</v>
      </c>
      <c r="G33" s="61"/>
      <c r="H33" s="61"/>
      <c r="I33" s="37"/>
      <c r="J33" s="37"/>
      <c r="K33" s="17">
        <f t="shared" si="6"/>
        <v>0</v>
      </c>
    </row>
    <row r="34" spans="1:11" s="3" customFormat="1" ht="18" customHeight="1" x14ac:dyDescent="0.25">
      <c r="A34" s="83"/>
      <c r="B34" s="54" t="s">
        <v>22</v>
      </c>
      <c r="C34" s="55"/>
      <c r="D34" s="56"/>
      <c r="E34" s="57"/>
      <c r="F34" s="58">
        <f>SUM(F30:F33)</f>
        <v>0</v>
      </c>
      <c r="G34" s="65"/>
      <c r="H34" s="65"/>
      <c r="I34" s="55">
        <f>SUM(I30:I33)</f>
        <v>0</v>
      </c>
      <c r="J34" s="55">
        <f t="shared" ref="J34" si="8">SUM(J30:J33)</f>
        <v>0</v>
      </c>
      <c r="K34" s="79">
        <f>SUM(K30:K33)</f>
        <v>0</v>
      </c>
    </row>
    <row r="35" spans="1:11" s="3" customFormat="1" ht="18" customHeight="1" x14ac:dyDescent="0.25">
      <c r="A35" s="83"/>
      <c r="B35" s="31"/>
      <c r="C35" s="38"/>
      <c r="D35" s="28"/>
      <c r="E35" s="47"/>
      <c r="F35" s="13"/>
      <c r="G35" s="63"/>
      <c r="H35" s="63"/>
      <c r="I35" s="25"/>
      <c r="J35" s="25"/>
      <c r="K35" s="4"/>
    </row>
    <row r="36" spans="1:11" ht="31.5" x14ac:dyDescent="0.25">
      <c r="A36" s="83">
        <v>4</v>
      </c>
      <c r="B36" s="88" t="s">
        <v>54</v>
      </c>
      <c r="C36" s="36"/>
      <c r="D36" s="26"/>
      <c r="E36" s="45"/>
      <c r="F36" s="14"/>
      <c r="G36" s="64"/>
      <c r="H36" s="64"/>
      <c r="I36" s="26"/>
      <c r="J36" s="26"/>
      <c r="K36" s="5"/>
    </row>
    <row r="37" spans="1:11" ht="18" customHeight="1" x14ac:dyDescent="0.25">
      <c r="A37" s="83">
        <v>4.0999999999999996</v>
      </c>
      <c r="B37" s="33" t="s">
        <v>59</v>
      </c>
      <c r="C37" s="39" t="s">
        <v>65</v>
      </c>
      <c r="D37" s="25"/>
      <c r="E37" s="46"/>
      <c r="F37" s="13">
        <f>D37*E37</f>
        <v>0</v>
      </c>
      <c r="G37" s="61"/>
      <c r="H37" s="61"/>
      <c r="I37" s="37"/>
      <c r="J37" s="37"/>
      <c r="K37" s="17">
        <f t="shared" ref="K37:K40" si="9">J37/$D$6</f>
        <v>0</v>
      </c>
    </row>
    <row r="38" spans="1:11" ht="18" customHeight="1" x14ac:dyDescent="0.25">
      <c r="A38" s="83">
        <v>4.2</v>
      </c>
      <c r="B38" s="33"/>
      <c r="C38" s="39"/>
      <c r="D38" s="25"/>
      <c r="E38" s="46"/>
      <c r="F38" s="13">
        <f>D38*E38</f>
        <v>0</v>
      </c>
      <c r="G38" s="61"/>
      <c r="H38" s="61"/>
      <c r="I38" s="37"/>
      <c r="J38" s="37"/>
      <c r="K38" s="17"/>
    </row>
    <row r="39" spans="1:11" ht="18" customHeight="1" x14ac:dyDescent="0.25">
      <c r="A39" s="83">
        <v>4.3</v>
      </c>
      <c r="B39" s="33"/>
      <c r="C39" s="39"/>
      <c r="D39" s="25"/>
      <c r="E39" s="46"/>
      <c r="F39" s="13">
        <f t="shared" ref="F39:F40" si="10">D39*E39</f>
        <v>0</v>
      </c>
      <c r="G39" s="61"/>
      <c r="H39" s="61"/>
      <c r="I39" s="37"/>
      <c r="J39" s="37"/>
      <c r="K39" s="17">
        <f>J39/$D$6</f>
        <v>0</v>
      </c>
    </row>
    <row r="40" spans="1:11" ht="18" customHeight="1" x14ac:dyDescent="0.25">
      <c r="A40" s="83">
        <v>4.4000000000000004</v>
      </c>
      <c r="B40" s="34"/>
      <c r="C40" s="39"/>
      <c r="D40" s="25"/>
      <c r="E40" s="46"/>
      <c r="F40" s="13">
        <f t="shared" si="10"/>
        <v>0</v>
      </c>
      <c r="G40" s="61"/>
      <c r="H40" s="61"/>
      <c r="I40" s="37"/>
      <c r="J40" s="37"/>
      <c r="K40" s="17">
        <f t="shared" si="9"/>
        <v>0</v>
      </c>
    </row>
    <row r="41" spans="1:11" s="3" customFormat="1" x14ac:dyDescent="0.25">
      <c r="A41" s="83"/>
      <c r="B41" s="78" t="s">
        <v>23</v>
      </c>
      <c r="C41" s="55"/>
      <c r="D41" s="56"/>
      <c r="E41" s="57"/>
      <c r="F41" s="58">
        <f>SUM(F37:F40)</f>
        <v>0</v>
      </c>
      <c r="G41" s="65"/>
      <c r="H41" s="65"/>
      <c r="I41" s="55">
        <f t="shared" ref="I41:J41" si="11">SUM(I37:I40)</f>
        <v>0</v>
      </c>
      <c r="J41" s="55">
        <f t="shared" si="11"/>
        <v>0</v>
      </c>
      <c r="K41" s="79">
        <f>SUM(K37:K40)</f>
        <v>0</v>
      </c>
    </row>
    <row r="42" spans="1:11" s="3" customFormat="1" ht="18" customHeight="1" x14ac:dyDescent="0.25">
      <c r="A42" s="83"/>
      <c r="B42" s="31"/>
      <c r="C42" s="25"/>
      <c r="D42" s="25"/>
      <c r="E42" s="25"/>
      <c r="F42" s="25"/>
      <c r="G42" s="63"/>
      <c r="H42" s="63"/>
      <c r="I42" s="25"/>
      <c r="J42" s="25"/>
      <c r="K42" s="4"/>
    </row>
    <row r="43" spans="1:11" ht="31.5" x14ac:dyDescent="0.25">
      <c r="A43" s="83">
        <v>5</v>
      </c>
      <c r="B43" s="103" t="s">
        <v>57</v>
      </c>
      <c r="C43" s="36"/>
      <c r="D43" s="26"/>
      <c r="E43" s="45"/>
      <c r="F43" s="14"/>
      <c r="G43" s="64"/>
      <c r="H43" s="64"/>
      <c r="I43" s="26"/>
      <c r="J43" s="26"/>
      <c r="K43" s="5"/>
    </row>
    <row r="44" spans="1:11" ht="31.5" x14ac:dyDescent="0.25">
      <c r="A44" s="83">
        <v>5.0999999999999996</v>
      </c>
      <c r="B44" s="35" t="s">
        <v>58</v>
      </c>
      <c r="C44" s="40" t="s">
        <v>67</v>
      </c>
      <c r="D44" s="60"/>
      <c r="E44" s="46"/>
      <c r="F44" s="37">
        <f t="shared" ref="F44" si="12">D44*E44</f>
        <v>0</v>
      </c>
      <c r="G44" s="61"/>
      <c r="H44" s="61"/>
      <c r="I44" s="37"/>
      <c r="J44" s="37"/>
      <c r="K44" s="17">
        <f>F44/$D$6</f>
        <v>0</v>
      </c>
    </row>
    <row r="45" spans="1:11" ht="18" customHeight="1" x14ac:dyDescent="0.25">
      <c r="A45" s="83">
        <v>5.2</v>
      </c>
      <c r="B45" s="35"/>
      <c r="C45" s="40"/>
      <c r="D45" s="60"/>
      <c r="E45" s="46"/>
      <c r="F45" s="37">
        <f t="shared" ref="F45:F47" si="13">D45*E45</f>
        <v>0</v>
      </c>
      <c r="G45" s="61"/>
      <c r="H45" s="61"/>
      <c r="I45" s="37"/>
      <c r="J45" s="37"/>
      <c r="K45" s="17">
        <f t="shared" ref="K45:K47" si="14">F45/$D$6</f>
        <v>0</v>
      </c>
    </row>
    <row r="46" spans="1:11" ht="18" customHeight="1" x14ac:dyDescent="0.25">
      <c r="A46" s="83">
        <v>5.3</v>
      </c>
      <c r="B46" s="35"/>
      <c r="C46" s="40"/>
      <c r="D46" s="60"/>
      <c r="E46" s="46"/>
      <c r="F46" s="37">
        <f t="shared" si="13"/>
        <v>0</v>
      </c>
      <c r="G46" s="61"/>
      <c r="H46" s="61"/>
      <c r="I46" s="37"/>
      <c r="J46" s="37"/>
      <c r="K46" s="17">
        <f t="shared" si="14"/>
        <v>0</v>
      </c>
    </row>
    <row r="47" spans="1:11" ht="18" customHeight="1" x14ac:dyDescent="0.25">
      <c r="A47" s="83">
        <v>5.4</v>
      </c>
      <c r="B47" s="35"/>
      <c r="C47" s="40"/>
      <c r="D47" s="60"/>
      <c r="E47" s="46"/>
      <c r="F47" s="37">
        <f t="shared" si="13"/>
        <v>0</v>
      </c>
      <c r="G47" s="61"/>
      <c r="H47" s="61"/>
      <c r="I47" s="37"/>
      <c r="J47" s="37"/>
      <c r="K47" s="17">
        <f t="shared" si="14"/>
        <v>0</v>
      </c>
    </row>
    <row r="48" spans="1:11" s="3" customFormat="1" ht="18" customHeight="1" x14ac:dyDescent="0.25">
      <c r="A48" s="83"/>
      <c r="B48" s="54" t="s">
        <v>23</v>
      </c>
      <c r="C48" s="55"/>
      <c r="D48" s="55"/>
      <c r="E48" s="57"/>
      <c r="F48" s="55">
        <f>SUM(F44:F47)</f>
        <v>0</v>
      </c>
      <c r="G48" s="65"/>
      <c r="H48" s="65"/>
      <c r="I48" s="55">
        <f t="shared" ref="I48" si="15">SUM(I44:I47)</f>
        <v>0</v>
      </c>
      <c r="J48" s="55">
        <f>SUM(J44:J47)</f>
        <v>0</v>
      </c>
      <c r="K48" s="79">
        <f>SUM(K44:K47)</f>
        <v>0</v>
      </c>
    </row>
    <row r="49" spans="1:11" s="3" customFormat="1" ht="18" customHeight="1" x14ac:dyDescent="0.25">
      <c r="A49" s="83"/>
      <c r="B49" s="31"/>
      <c r="C49" s="25"/>
      <c r="D49" s="25"/>
      <c r="E49" s="25"/>
      <c r="F49" s="25"/>
      <c r="G49" s="63"/>
      <c r="H49" s="63"/>
      <c r="I49" s="25"/>
      <c r="J49" s="25"/>
      <c r="K49" s="4"/>
    </row>
    <row r="50" spans="1:11" ht="31.5" x14ac:dyDescent="0.25">
      <c r="A50" s="83">
        <v>6</v>
      </c>
      <c r="B50" s="103" t="s">
        <v>35</v>
      </c>
      <c r="C50" s="36"/>
      <c r="D50" s="26"/>
      <c r="E50" s="45"/>
      <c r="F50" s="14"/>
      <c r="G50" s="64"/>
      <c r="H50" s="64"/>
      <c r="I50" s="26"/>
      <c r="J50" s="26"/>
      <c r="K50" s="5"/>
    </row>
    <row r="51" spans="1:11" s="53" customFormat="1" x14ac:dyDescent="0.25">
      <c r="A51" s="83">
        <v>6.1</v>
      </c>
      <c r="B51" s="114" t="s">
        <v>60</v>
      </c>
      <c r="C51" s="41" t="s">
        <v>64</v>
      </c>
      <c r="D51" s="29"/>
      <c r="E51" s="41"/>
      <c r="F51" s="37">
        <f t="shared" ref="F51:F54" si="16">D51*E51</f>
        <v>0</v>
      </c>
      <c r="G51" s="70"/>
      <c r="H51" s="70"/>
      <c r="I51" s="29"/>
      <c r="J51" s="29"/>
      <c r="K51" s="17">
        <f t="shared" ref="K51:K54" si="17">F51/$D$6</f>
        <v>0</v>
      </c>
    </row>
    <row r="52" spans="1:11" s="53" customFormat="1" ht="31.5" x14ac:dyDescent="0.25">
      <c r="A52" s="83">
        <v>6.2</v>
      </c>
      <c r="B52" s="114" t="s">
        <v>42</v>
      </c>
      <c r="C52" s="41" t="s">
        <v>64</v>
      </c>
      <c r="D52" s="29"/>
      <c r="E52" s="41"/>
      <c r="F52" s="37">
        <f t="shared" si="16"/>
        <v>0</v>
      </c>
      <c r="G52" s="70"/>
      <c r="H52" s="70"/>
      <c r="I52" s="29"/>
      <c r="J52" s="29"/>
      <c r="K52" s="17">
        <f t="shared" si="17"/>
        <v>0</v>
      </c>
    </row>
    <row r="53" spans="1:11" x14ac:dyDescent="0.25">
      <c r="A53" s="83">
        <v>6.3</v>
      </c>
      <c r="B53" s="35" t="s">
        <v>43</v>
      </c>
      <c r="C53" s="40" t="s">
        <v>64</v>
      </c>
      <c r="D53" s="25"/>
      <c r="E53" s="46"/>
      <c r="F53" s="37">
        <f t="shared" si="16"/>
        <v>0</v>
      </c>
      <c r="G53" s="63"/>
      <c r="H53" s="63"/>
      <c r="I53" s="25"/>
      <c r="J53" s="25"/>
      <c r="K53" s="17">
        <f t="shared" si="17"/>
        <v>0</v>
      </c>
    </row>
    <row r="54" spans="1:11" ht="18" customHeight="1" x14ac:dyDescent="0.25">
      <c r="A54" s="83">
        <v>6.4</v>
      </c>
      <c r="B54" s="35"/>
      <c r="C54" s="40"/>
      <c r="D54" s="25"/>
      <c r="E54" s="46"/>
      <c r="F54" s="37">
        <f t="shared" si="16"/>
        <v>0</v>
      </c>
      <c r="G54" s="63"/>
      <c r="H54" s="63"/>
      <c r="I54" s="25"/>
      <c r="J54" s="25"/>
      <c r="K54" s="17">
        <f t="shared" si="17"/>
        <v>0</v>
      </c>
    </row>
    <row r="55" spans="1:11" s="3" customFormat="1" ht="18" customHeight="1" x14ac:dyDescent="0.25">
      <c r="A55" s="83"/>
      <c r="B55" s="54" t="s">
        <v>31</v>
      </c>
      <c r="C55" s="55"/>
      <c r="D55" s="56"/>
      <c r="E55" s="57"/>
      <c r="F55" s="67">
        <f>SUM(F51:F54)</f>
        <v>0</v>
      </c>
      <c r="G55" s="68"/>
      <c r="H55" s="68"/>
      <c r="I55" s="67">
        <f t="shared" ref="I55:J55" si="18">SUM(I51:I54)</f>
        <v>0</v>
      </c>
      <c r="J55" s="67">
        <f t="shared" si="18"/>
        <v>0</v>
      </c>
      <c r="K55" s="69">
        <f>SUM(K51:K54)</f>
        <v>0</v>
      </c>
    </row>
    <row r="56" spans="1:11" s="3" customFormat="1" ht="18" customHeight="1" x14ac:dyDescent="0.25">
      <c r="A56" s="83"/>
      <c r="B56" s="31"/>
      <c r="C56" s="38"/>
      <c r="D56" s="28"/>
      <c r="E56" s="47"/>
      <c r="F56" s="13"/>
      <c r="G56" s="63"/>
      <c r="H56" s="63"/>
      <c r="I56" s="25"/>
      <c r="J56" s="25"/>
      <c r="K56" s="4"/>
    </row>
    <row r="57" spans="1:11" x14ac:dyDescent="0.25">
      <c r="A57" s="83">
        <v>7</v>
      </c>
      <c r="B57" s="103" t="s">
        <v>36</v>
      </c>
      <c r="C57" s="36"/>
      <c r="D57" s="26"/>
      <c r="E57" s="45"/>
      <c r="F57" s="14"/>
      <c r="G57" s="64"/>
      <c r="H57" s="64"/>
      <c r="I57" s="26"/>
      <c r="J57" s="26"/>
      <c r="K57" s="5"/>
    </row>
    <row r="58" spans="1:11" s="53" customFormat="1" ht="18" customHeight="1" x14ac:dyDescent="0.25">
      <c r="A58" s="83">
        <v>7.1</v>
      </c>
      <c r="B58" s="112" t="s">
        <v>61</v>
      </c>
      <c r="C58" s="41" t="s">
        <v>64</v>
      </c>
      <c r="D58" s="29"/>
      <c r="E58" s="41"/>
      <c r="F58" s="37">
        <f t="shared" ref="F58:F61" si="19">D58*E58</f>
        <v>0</v>
      </c>
      <c r="G58" s="70"/>
      <c r="H58" s="70"/>
      <c r="I58" s="29"/>
      <c r="J58" s="29"/>
      <c r="K58" s="17">
        <f t="shared" ref="K58:K61" si="20">F58/$D$6</f>
        <v>0</v>
      </c>
    </row>
    <row r="59" spans="1:11" s="53" customFormat="1" ht="18" customHeight="1" x14ac:dyDescent="0.25">
      <c r="A59" s="83">
        <v>7.2</v>
      </c>
      <c r="B59" s="112" t="s">
        <v>62</v>
      </c>
      <c r="C59" s="41" t="s">
        <v>64</v>
      </c>
      <c r="D59" s="29"/>
      <c r="E59" s="41"/>
      <c r="F59" s="37">
        <f t="shared" si="19"/>
        <v>0</v>
      </c>
      <c r="G59" s="70"/>
      <c r="H59" s="70"/>
      <c r="I59" s="29"/>
      <c r="J59" s="29"/>
      <c r="K59" s="17">
        <f t="shared" si="20"/>
        <v>0</v>
      </c>
    </row>
    <row r="60" spans="1:11" ht="18" customHeight="1" x14ac:dyDescent="0.25">
      <c r="A60" s="83">
        <v>7.3</v>
      </c>
      <c r="B60" s="35"/>
      <c r="C60" s="40"/>
      <c r="D60" s="25"/>
      <c r="E60" s="46"/>
      <c r="F60" s="37">
        <f t="shared" si="19"/>
        <v>0</v>
      </c>
      <c r="G60" s="63"/>
      <c r="H60" s="63"/>
      <c r="I60" s="25"/>
      <c r="J60" s="25"/>
      <c r="K60" s="17">
        <f t="shared" si="20"/>
        <v>0</v>
      </c>
    </row>
    <row r="61" spans="1:11" ht="18" customHeight="1" x14ac:dyDescent="0.25">
      <c r="A61" s="83">
        <v>7.4</v>
      </c>
      <c r="B61" s="35"/>
      <c r="C61" s="40"/>
      <c r="D61" s="25"/>
      <c r="E61" s="46"/>
      <c r="F61" s="37">
        <f t="shared" si="19"/>
        <v>0</v>
      </c>
      <c r="G61" s="63"/>
      <c r="H61" s="63"/>
      <c r="I61" s="25"/>
      <c r="J61" s="25"/>
      <c r="K61" s="17">
        <f t="shared" si="20"/>
        <v>0</v>
      </c>
    </row>
    <row r="62" spans="1:11" s="3" customFormat="1" ht="18" customHeight="1" x14ac:dyDescent="0.25">
      <c r="A62" s="83"/>
      <c r="B62" s="54" t="s">
        <v>31</v>
      </c>
      <c r="C62" s="55"/>
      <c r="D62" s="56"/>
      <c r="E62" s="57"/>
      <c r="F62" s="67">
        <f>SUM(F58:F61)</f>
        <v>0</v>
      </c>
      <c r="G62" s="68"/>
      <c r="H62" s="68"/>
      <c r="I62" s="67">
        <f t="shared" ref="I62:J62" si="21">SUM(I58:I61)</f>
        <v>0</v>
      </c>
      <c r="J62" s="67">
        <f t="shared" si="21"/>
        <v>0</v>
      </c>
      <c r="K62" s="69">
        <f>SUM(K58:K61)</f>
        <v>0</v>
      </c>
    </row>
    <row r="63" spans="1:11" ht="18" customHeight="1" x14ac:dyDescent="0.25">
      <c r="A63" s="83">
        <v>7</v>
      </c>
      <c r="B63" s="32" t="s">
        <v>12</v>
      </c>
      <c r="C63" s="36"/>
      <c r="D63" s="26"/>
      <c r="E63" s="45"/>
      <c r="F63" s="14"/>
      <c r="G63" s="64"/>
      <c r="H63" s="64"/>
      <c r="I63" s="26"/>
      <c r="J63" s="26"/>
      <c r="K63" s="5"/>
    </row>
    <row r="64" spans="1:11" ht="18" customHeight="1" x14ac:dyDescent="0.25">
      <c r="A64" s="83">
        <v>7.1</v>
      </c>
      <c r="B64" s="30"/>
      <c r="C64" s="37"/>
      <c r="D64" s="25"/>
      <c r="E64" s="46"/>
      <c r="F64" s="13">
        <f>D64*E64</f>
        <v>0</v>
      </c>
      <c r="G64" s="63"/>
      <c r="H64" s="63"/>
      <c r="I64" s="25"/>
      <c r="J64" s="25"/>
      <c r="K64" s="4">
        <f>F64/$D$6</f>
        <v>0</v>
      </c>
    </row>
    <row r="65" spans="1:11" ht="18" customHeight="1" x14ac:dyDescent="0.25">
      <c r="A65" s="83">
        <v>7.2</v>
      </c>
      <c r="B65" s="30"/>
      <c r="C65" s="37"/>
      <c r="D65" s="25"/>
      <c r="E65" s="46"/>
      <c r="F65" s="13">
        <f>D65*E65</f>
        <v>0</v>
      </c>
      <c r="G65" s="63"/>
      <c r="H65" s="63"/>
      <c r="I65" s="25"/>
      <c r="J65" s="25"/>
      <c r="K65" s="4">
        <f>F65/$D$6</f>
        <v>0</v>
      </c>
    </row>
    <row r="66" spans="1:11" ht="18" customHeight="1" x14ac:dyDescent="0.25">
      <c r="A66" s="83">
        <v>7.3</v>
      </c>
      <c r="B66" s="30"/>
      <c r="C66" s="37"/>
      <c r="D66" s="25"/>
      <c r="E66" s="46"/>
      <c r="F66" s="13">
        <f>D66*E66</f>
        <v>0</v>
      </c>
      <c r="G66" s="63"/>
      <c r="H66" s="63"/>
      <c r="I66" s="25"/>
      <c r="J66" s="25"/>
      <c r="K66" s="4">
        <f>F66/$D$6</f>
        <v>0</v>
      </c>
    </row>
    <row r="67" spans="1:11" ht="18" customHeight="1" x14ac:dyDescent="0.25">
      <c r="A67" s="83">
        <v>7.4</v>
      </c>
      <c r="B67" s="30"/>
      <c r="C67" s="37"/>
      <c r="D67" s="25"/>
      <c r="E67" s="46"/>
      <c r="F67" s="13">
        <f>D67*E67</f>
        <v>0</v>
      </c>
      <c r="G67" s="63"/>
      <c r="H67" s="63"/>
      <c r="I67" s="25"/>
      <c r="J67" s="25"/>
      <c r="K67" s="4">
        <f>F67/$D$6</f>
        <v>0</v>
      </c>
    </row>
    <row r="68" spans="1:11" s="3" customFormat="1" ht="18" customHeight="1" x14ac:dyDescent="0.25">
      <c r="A68" s="83"/>
      <c r="B68" s="54" t="s">
        <v>13</v>
      </c>
      <c r="C68" s="55"/>
      <c r="D68" s="56"/>
      <c r="E68" s="55"/>
      <c r="F68" s="67">
        <f>SUM(F64:F67)</f>
        <v>0</v>
      </c>
      <c r="G68" s="67"/>
      <c r="H68" s="67"/>
      <c r="I68" s="67">
        <f t="shared" ref="I68:K68" si="22">SUM(I64:I67)</f>
        <v>0</v>
      </c>
      <c r="J68" s="67">
        <f t="shared" si="22"/>
        <v>0</v>
      </c>
      <c r="K68" s="69">
        <f t="shared" si="22"/>
        <v>0</v>
      </c>
    </row>
    <row r="69" spans="1:11" s="3" customFormat="1" ht="18" customHeight="1" thickBot="1" x14ac:dyDescent="0.3">
      <c r="A69" s="83"/>
      <c r="B69" s="18"/>
      <c r="C69" s="74"/>
      <c r="D69" s="75"/>
      <c r="E69" s="74"/>
      <c r="F69" s="44"/>
      <c r="G69" s="66"/>
      <c r="H69" s="66"/>
      <c r="I69" s="27"/>
      <c r="J69" s="27"/>
      <c r="K69" s="12"/>
    </row>
    <row r="70" spans="1:11" ht="30.75" customHeight="1" thickBot="1" x14ac:dyDescent="0.3">
      <c r="A70" s="83"/>
      <c r="B70" s="71" t="s">
        <v>37</v>
      </c>
      <c r="C70" s="76"/>
      <c r="D70" s="72"/>
      <c r="E70" s="71"/>
      <c r="F70" s="73">
        <f>F68+F55+F48+F41+F34+F27+F20</f>
        <v>0</v>
      </c>
      <c r="G70" s="73">
        <f>G68+G55+G48+G41+G34+G27+G20</f>
        <v>0</v>
      </c>
      <c r="H70" s="73">
        <f>H68+H55+H48+H41+H34+H27+H20</f>
        <v>0</v>
      </c>
      <c r="I70" s="73">
        <f>I68+I55+I48+I41+I34+I27+I20</f>
        <v>0</v>
      </c>
      <c r="J70" s="73">
        <f>J68+J55+J48+J41+J34+J27+J20</f>
        <v>0</v>
      </c>
      <c r="K70" s="77">
        <f>K68+K62+K55+K48+K41+K34+K27+K20</f>
        <v>0</v>
      </c>
    </row>
  </sheetData>
  <mergeCells count="4">
    <mergeCell ref="B2:E2"/>
    <mergeCell ref="F10:K10"/>
    <mergeCell ref="D3:K3"/>
    <mergeCell ref="D4:K4"/>
  </mergeCells>
  <phoneticPr fontId="0" type="noConversion"/>
  <pageMargins left="0.75" right="0.75" top="1" bottom="1" header="0.5" footer="0.5"/>
  <pageSetup scale="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topLeftCell="A45" workbookViewId="0">
      <selection activeCell="B63" sqref="B63"/>
    </sheetView>
  </sheetViews>
  <sheetFormatPr defaultRowHeight="12.75" x14ac:dyDescent="0.2"/>
  <cols>
    <col min="1" max="1" width="6.42578125" customWidth="1"/>
    <col min="2" max="2" width="69.42578125" style="86" customWidth="1"/>
    <col min="3" max="3" width="71.85546875" customWidth="1"/>
  </cols>
  <sheetData>
    <row r="1" spans="1:5" ht="15.75" x14ac:dyDescent="0.25">
      <c r="B1" s="129" t="s">
        <v>9</v>
      </c>
      <c r="C1" s="129"/>
      <c r="D1" s="95"/>
      <c r="E1" s="95"/>
    </row>
    <row r="2" spans="1:5" ht="15.75" x14ac:dyDescent="0.25">
      <c r="B2" s="116" t="s">
        <v>19</v>
      </c>
      <c r="C2" s="116"/>
      <c r="D2" s="94"/>
      <c r="E2" s="94"/>
    </row>
    <row r="4" spans="1:5" ht="13.5" thickBot="1" x14ac:dyDescent="0.25">
      <c r="C4" s="96" t="s">
        <v>24</v>
      </c>
    </row>
    <row r="5" spans="1:5" ht="16.5" thickBot="1" x14ac:dyDescent="0.3">
      <c r="A5" s="82"/>
      <c r="B5" s="87" t="s">
        <v>0</v>
      </c>
      <c r="C5" s="87" t="s">
        <v>20</v>
      </c>
    </row>
    <row r="6" spans="1:5" ht="15.75" x14ac:dyDescent="0.25">
      <c r="A6" s="83">
        <v>1</v>
      </c>
      <c r="B6" s="128" t="str">
        <f>'Detailed Budget '!B12</f>
        <v>Main Activity 1: mobilization and sensitization of community leaders, government officials and select 20 community contract farming agents</v>
      </c>
      <c r="C6" s="127"/>
    </row>
    <row r="7" spans="1:5" ht="15.75" x14ac:dyDescent="0.25">
      <c r="A7" s="83">
        <v>1.1000000000000001</v>
      </c>
      <c r="B7" s="35" t="str">
        <f>'Detailed Budget '!B13</f>
        <v>Meet leaders of communities and farmer groups and government officials</v>
      </c>
      <c r="C7" s="108"/>
    </row>
    <row r="8" spans="1:5" ht="15.75" x14ac:dyDescent="0.25">
      <c r="A8" s="83">
        <v>1.2</v>
      </c>
      <c r="B8" s="35" t="str">
        <f>'Detailed Budget '!B14</f>
        <v>Sensitise communities and farmer groups</v>
      </c>
      <c r="C8" s="35"/>
    </row>
    <row r="9" spans="1:5" ht="15.75" x14ac:dyDescent="0.25">
      <c r="A9" s="83">
        <v>1.3</v>
      </c>
      <c r="B9" s="35" t="str">
        <f>'Detailed Budget '!B15</f>
        <v>Identify contract farming company agents:</v>
      </c>
      <c r="C9" s="35"/>
    </row>
    <row r="10" spans="1:5" ht="15.75" x14ac:dyDescent="0.25">
      <c r="A10" s="83">
        <v>1.4</v>
      </c>
      <c r="B10" s="35" t="str">
        <f>'Detailed Budget '!B16</f>
        <v>Train contract community farming agents</v>
      </c>
      <c r="C10" s="35"/>
    </row>
    <row r="11" spans="1:5" ht="15.75" x14ac:dyDescent="0.25">
      <c r="A11" s="83">
        <v>1.5</v>
      </c>
      <c r="B11" s="35" t="str">
        <f>'Detailed Budget '!B17</f>
        <v>Equip contract farming agents to promote contract farming among smallholder farmers</v>
      </c>
      <c r="C11" s="35"/>
    </row>
    <row r="12" spans="1:5" ht="15.75" x14ac:dyDescent="0.25">
      <c r="A12" s="83">
        <v>1.6</v>
      </c>
      <c r="B12" s="35">
        <f>'Detailed Budget '!B18</f>
        <v>0</v>
      </c>
      <c r="C12" s="35"/>
    </row>
    <row r="13" spans="1:5" ht="15.75" x14ac:dyDescent="0.25">
      <c r="A13" s="83">
        <v>1.7</v>
      </c>
      <c r="B13" s="35">
        <f>'Detailed Budget '!B19</f>
        <v>0</v>
      </c>
      <c r="C13" s="35"/>
    </row>
    <row r="14" spans="1:5" ht="16.5" thickBot="1" x14ac:dyDescent="0.3">
      <c r="A14" s="83"/>
      <c r="B14" s="89"/>
      <c r="C14" s="89"/>
    </row>
    <row r="15" spans="1:5" ht="15.75" x14ac:dyDescent="0.25">
      <c r="A15" s="83">
        <v>2</v>
      </c>
      <c r="B15" s="126" t="str">
        <f>'Detailed Budget '!B22</f>
        <v>Main Activity 2: Register and Contract of 2,000 farmers</v>
      </c>
      <c r="C15" s="127"/>
    </row>
    <row r="16" spans="1:5" ht="15.75" x14ac:dyDescent="0.25">
      <c r="A16" s="83">
        <v>2.1</v>
      </c>
      <c r="B16" s="90" t="str">
        <f>'Detailed Budget '!B23</f>
        <v>Register and contract 2,000 farmers through agreements</v>
      </c>
      <c r="C16" s="90"/>
    </row>
    <row r="17" spans="1:3" ht="15.75" x14ac:dyDescent="0.25">
      <c r="A17" s="83">
        <v>2.2000000000000002</v>
      </c>
      <c r="B17" s="90">
        <f>'Detailed Budget '!B24</f>
        <v>0</v>
      </c>
      <c r="C17" s="90"/>
    </row>
    <row r="18" spans="1:3" ht="15.75" x14ac:dyDescent="0.25">
      <c r="A18" s="83">
        <v>2.2999999999999998</v>
      </c>
      <c r="B18" s="90">
        <f>'Detailed Budget '!B25</f>
        <v>0</v>
      </c>
      <c r="C18" s="90"/>
    </row>
    <row r="19" spans="1:3" ht="15.75" x14ac:dyDescent="0.25">
      <c r="A19" s="83">
        <v>2.4</v>
      </c>
      <c r="B19" s="90">
        <f>'Detailed Budget '!B26</f>
        <v>0</v>
      </c>
      <c r="C19" s="90"/>
    </row>
    <row r="20" spans="1:3" ht="15.75" x14ac:dyDescent="0.25">
      <c r="A20" s="83">
        <v>2.5</v>
      </c>
      <c r="B20" s="90"/>
      <c r="C20" s="90"/>
    </row>
    <row r="21" spans="1:3" ht="15.75" x14ac:dyDescent="0.25">
      <c r="A21" s="83">
        <v>2.6</v>
      </c>
      <c r="B21" s="91"/>
      <c r="C21" s="91"/>
    </row>
    <row r="22" spans="1:3" ht="15.75" x14ac:dyDescent="0.25">
      <c r="A22" s="83"/>
      <c r="B22" s="78"/>
      <c r="C22" s="78"/>
    </row>
    <row r="23" spans="1:3" ht="16.5" thickBot="1" x14ac:dyDescent="0.3">
      <c r="A23" s="83"/>
      <c r="B23" s="89"/>
      <c r="C23" s="89"/>
    </row>
    <row r="24" spans="1:3" ht="15.75" x14ac:dyDescent="0.25">
      <c r="A24" s="83">
        <v>3</v>
      </c>
      <c r="B24" s="128" t="str">
        <f>'Detailed Budget '!B29</f>
        <v>Main Activity 3: Provide pre-season agriculture extension training to 80 groups containing 2,000 farmers and establish 80 demonstration plots</v>
      </c>
      <c r="C24" s="127"/>
    </row>
    <row r="25" spans="1:3" ht="15.75" x14ac:dyDescent="0.25">
      <c r="A25" s="83">
        <v>3.1</v>
      </c>
      <c r="B25" s="90" t="str">
        <f>'Detailed Budget '!B30</f>
        <v>Conduct agriculture extension training to 2,000 farmers</v>
      </c>
      <c r="C25" s="90"/>
    </row>
    <row r="26" spans="1:3" ht="15.75" x14ac:dyDescent="0.25">
      <c r="A26" s="83">
        <v>3.2</v>
      </c>
      <c r="B26" s="90" t="str">
        <f>'Detailed Budget '!B31</f>
        <v>3.2 Set up 80 demonstration training plots and use them to train farmers</v>
      </c>
      <c r="C26" s="90"/>
    </row>
    <row r="27" spans="1:3" ht="15.75" x14ac:dyDescent="0.25">
      <c r="A27" s="83">
        <v>3.3</v>
      </c>
      <c r="B27" s="90" t="str">
        <f>'Detailed Budget '!B32</f>
        <v xml:space="preserve">Provide 2,000 A-4 sized agronomic and crop management guide poster </v>
      </c>
      <c r="C27" s="90"/>
    </row>
    <row r="28" spans="1:3" ht="15.75" x14ac:dyDescent="0.25">
      <c r="A28" s="83">
        <v>3.4</v>
      </c>
      <c r="B28" s="90">
        <f>'Detailed Budget '!B33</f>
        <v>0</v>
      </c>
      <c r="C28" s="91"/>
    </row>
    <row r="29" spans="1:3" ht="15.75" x14ac:dyDescent="0.25">
      <c r="A29" s="83"/>
      <c r="B29" s="78"/>
      <c r="C29" s="78"/>
    </row>
    <row r="30" spans="1:3" ht="16.5" thickBot="1" x14ac:dyDescent="0.3">
      <c r="A30" s="83"/>
      <c r="B30" s="89"/>
      <c r="C30" s="89"/>
    </row>
    <row r="31" spans="1:3" ht="31.5" customHeight="1" x14ac:dyDescent="0.25">
      <c r="A31" s="83">
        <v>4</v>
      </c>
      <c r="B31" s="126" t="str">
        <f>'Detailed Budget '!B36</f>
        <v>Main Activity 4: Provide subsidised seeds to 2,000 farmers and support them to plant at least one feddan each.</v>
      </c>
      <c r="C31" s="127"/>
    </row>
    <row r="32" spans="1:3" ht="15.75" x14ac:dyDescent="0.25">
      <c r="A32" s="83">
        <v>4.0999999999999996</v>
      </c>
      <c r="B32" s="90" t="str">
        <f>'Detailed Budget '!B37</f>
        <v>Provide certified seeds at a subsdised price to 2,000 farmers on credit</v>
      </c>
      <c r="C32" s="90"/>
    </row>
    <row r="33" spans="1:3" ht="15.75" x14ac:dyDescent="0.25">
      <c r="A33" s="83">
        <v>4.2</v>
      </c>
      <c r="B33" s="90">
        <f>'Detailed Budget '!B38</f>
        <v>0</v>
      </c>
      <c r="C33" s="90"/>
    </row>
    <row r="34" spans="1:3" ht="15.75" x14ac:dyDescent="0.25">
      <c r="A34" s="83">
        <v>4.3</v>
      </c>
      <c r="B34" s="90">
        <f>'Detailed Budget '!B39</f>
        <v>0</v>
      </c>
      <c r="C34" s="90"/>
    </row>
    <row r="35" spans="1:3" ht="15.75" x14ac:dyDescent="0.25">
      <c r="A35" s="83">
        <v>4.4000000000000004</v>
      </c>
      <c r="B35" s="90">
        <f>'Detailed Budget '!B40</f>
        <v>0</v>
      </c>
      <c r="C35" s="91"/>
    </row>
    <row r="36" spans="1:3" ht="15.75" x14ac:dyDescent="0.25">
      <c r="A36" s="83"/>
      <c r="B36" s="78"/>
      <c r="C36" s="78"/>
    </row>
    <row r="37" spans="1:3" ht="16.5" thickBot="1" x14ac:dyDescent="0.3">
      <c r="A37" s="83"/>
      <c r="B37" s="89"/>
      <c r="C37" s="89"/>
    </row>
    <row r="38" spans="1:3" ht="15.75" x14ac:dyDescent="0.25">
      <c r="A38" s="83">
        <v>5</v>
      </c>
      <c r="B38" s="128" t="str">
        <f>'Detailed Budget '!B43</f>
        <v xml:space="preserve">Main Activity 5; Provide crop management training to 80 groups containing 2,000 farmers to manage at least 2,000 feddans.  </v>
      </c>
      <c r="C38" s="127"/>
    </row>
    <row r="39" spans="1:3" ht="15.75" x14ac:dyDescent="0.25">
      <c r="A39" s="83">
        <v>5.0999999999999996</v>
      </c>
      <c r="B39" s="35" t="str">
        <f>'Detailed Budget '!B44</f>
        <v>Contract farming agents conduct second technical training to 80 groups containing farmers</v>
      </c>
      <c r="C39" s="35"/>
    </row>
    <row r="40" spans="1:3" ht="15.75" x14ac:dyDescent="0.25">
      <c r="A40" s="83">
        <v>5.2</v>
      </c>
      <c r="B40" s="35">
        <f>'Detailed Budget '!B45</f>
        <v>0</v>
      </c>
      <c r="C40" s="35"/>
    </row>
    <row r="41" spans="1:3" ht="15.75" x14ac:dyDescent="0.25">
      <c r="A41" s="83">
        <v>5.3</v>
      </c>
      <c r="B41" s="35">
        <f>'Detailed Budget '!B46</f>
        <v>0</v>
      </c>
      <c r="C41" s="35"/>
    </row>
    <row r="42" spans="1:3" ht="15.75" x14ac:dyDescent="0.25">
      <c r="A42" s="83">
        <v>5.4</v>
      </c>
      <c r="B42" s="35">
        <f>'Detailed Budget '!B47</f>
        <v>0</v>
      </c>
      <c r="C42" s="35"/>
    </row>
    <row r="43" spans="1:3" ht="15.75" x14ac:dyDescent="0.25">
      <c r="A43" s="83"/>
      <c r="B43" s="78"/>
      <c r="C43" s="78"/>
    </row>
    <row r="44" spans="1:3" ht="16.5" thickBot="1" x14ac:dyDescent="0.3">
      <c r="A44" s="83"/>
      <c r="B44" s="89"/>
      <c r="C44" s="89"/>
    </row>
    <row r="45" spans="1:3" ht="15.75" x14ac:dyDescent="0.25">
      <c r="A45" s="83">
        <v>6</v>
      </c>
      <c r="B45" s="128" t="str">
        <f>'Detailed Budget '!B50</f>
        <v xml:space="preserve">Main Activity 6: Develop a network of 20 entrepreneurial males and females produce buying agents. </v>
      </c>
      <c r="C45" s="127"/>
    </row>
    <row r="46" spans="1:3" s="115" customFormat="1" ht="31.5" x14ac:dyDescent="0.25">
      <c r="A46" s="83">
        <v>6.1</v>
      </c>
      <c r="B46" s="114" t="str">
        <f>'Detailed Budget '!B51</f>
        <v xml:space="preserve">Select and train male and female community level produce buying agents </v>
      </c>
      <c r="C46" s="114"/>
    </row>
    <row r="47" spans="1:3" s="115" customFormat="1" ht="31.5" x14ac:dyDescent="0.25">
      <c r="A47" s="83">
        <v>6.2</v>
      </c>
      <c r="B47" s="114" t="str">
        <f>'Detailed Budget '!B52</f>
        <v>Develop and equip produce buying agents with produce quality guidance manuals</v>
      </c>
      <c r="C47" s="114"/>
    </row>
    <row r="48" spans="1:3" s="115" customFormat="1" ht="15.75" x14ac:dyDescent="0.25">
      <c r="A48" s="83">
        <v>6.3</v>
      </c>
      <c r="B48" s="114" t="str">
        <f>'Detailed Budget '!B53</f>
        <v>Train produce buying agents on business skills and produce sourcing</v>
      </c>
      <c r="C48" s="35"/>
    </row>
    <row r="49" spans="1:3" s="115" customFormat="1" ht="15.75" x14ac:dyDescent="0.25">
      <c r="A49" s="83"/>
      <c r="B49" s="114">
        <f>'Detailed Budget '!B54</f>
        <v>0</v>
      </c>
      <c r="C49" s="108"/>
    </row>
    <row r="50" spans="1:3" ht="24" customHeight="1" x14ac:dyDescent="0.25">
      <c r="A50" s="83">
        <v>7</v>
      </c>
      <c r="B50" s="103" t="str">
        <f>'Detailed Budget '!B57</f>
        <v xml:space="preserve">Main Activity 7: Buy agriculture produce from the small-scale farmers  </v>
      </c>
      <c r="C50" s="88"/>
    </row>
    <row r="51" spans="1:3" ht="15.75" x14ac:dyDescent="0.25">
      <c r="A51" s="111">
        <v>7.1</v>
      </c>
      <c r="B51" s="114" t="str">
        <f>'Detailed Budget '!B58</f>
        <v>Equip buying agents to check the quality of produce and buy produce from farmers</v>
      </c>
      <c r="C51" s="89"/>
    </row>
    <row r="52" spans="1:3" ht="15.75" x14ac:dyDescent="0.25">
      <c r="A52" s="111">
        <v>7.2</v>
      </c>
      <c r="B52" s="114" t="str">
        <f>'Detailed Budget '!B59</f>
        <v>Support agents to mobilize produce from farmers and aggregate it for sale</v>
      </c>
      <c r="C52" s="89"/>
    </row>
    <row r="53" spans="1:3" ht="15.75" x14ac:dyDescent="0.25">
      <c r="A53" s="111">
        <v>7.3</v>
      </c>
      <c r="B53" s="114">
        <f>'Detailed Budget '!B60</f>
        <v>0</v>
      </c>
      <c r="C53" s="89"/>
    </row>
    <row r="54" spans="1:3" ht="15.75" x14ac:dyDescent="0.25">
      <c r="A54" s="111">
        <v>7.4</v>
      </c>
      <c r="B54" s="114">
        <f>'Detailed Budget '!B61</f>
        <v>0</v>
      </c>
      <c r="C54" s="89"/>
    </row>
    <row r="55" spans="1:3" ht="15.75" x14ac:dyDescent="0.25">
      <c r="A55" s="83"/>
      <c r="B55" s="78"/>
      <c r="C55" s="78"/>
    </row>
    <row r="56" spans="1:3" ht="15.75" x14ac:dyDescent="0.25">
      <c r="A56" s="83"/>
      <c r="B56" s="89"/>
      <c r="C56" s="89"/>
    </row>
    <row r="57" spans="1:3" ht="15.75" x14ac:dyDescent="0.25">
      <c r="A57" s="83">
        <v>8</v>
      </c>
      <c r="B57" s="88" t="s">
        <v>12</v>
      </c>
      <c r="C57" s="88"/>
    </row>
    <row r="58" spans="1:3" ht="15.75" x14ac:dyDescent="0.25">
      <c r="A58" s="83">
        <v>8.1</v>
      </c>
      <c r="B58" s="35"/>
      <c r="C58" s="40"/>
    </row>
    <row r="59" spans="1:3" ht="15.75" x14ac:dyDescent="0.25">
      <c r="A59" s="83">
        <v>8.1999999999999993</v>
      </c>
      <c r="B59" s="35"/>
      <c r="C59" s="40"/>
    </row>
    <row r="60" spans="1:3" ht="15.75" x14ac:dyDescent="0.25">
      <c r="A60" s="83">
        <v>8.3000000000000007</v>
      </c>
      <c r="B60" s="35"/>
      <c r="C60" s="40"/>
    </row>
    <row r="61" spans="1:3" ht="15.75" x14ac:dyDescent="0.25">
      <c r="A61" s="83">
        <v>8.4</v>
      </c>
      <c r="B61" s="35"/>
      <c r="C61" s="40"/>
    </row>
    <row r="62" spans="1:3" ht="15.75" x14ac:dyDescent="0.25">
      <c r="A62" s="83"/>
      <c r="B62" s="78" t="s">
        <v>13</v>
      </c>
      <c r="C62" s="109"/>
    </row>
    <row r="63" spans="1:3" ht="16.5" thickBot="1" x14ac:dyDescent="0.3">
      <c r="A63" s="83"/>
      <c r="B63" s="92"/>
      <c r="C63" s="109"/>
    </row>
    <row r="64" spans="1:3" ht="16.5" thickBot="1" x14ac:dyDescent="0.3">
      <c r="A64" s="83"/>
      <c r="B64" s="93" t="s">
        <v>14</v>
      </c>
      <c r="C64" s="109"/>
    </row>
  </sheetData>
  <mergeCells count="8">
    <mergeCell ref="B31:C31"/>
    <mergeCell ref="B38:C38"/>
    <mergeCell ref="B45:C45"/>
    <mergeCell ref="B2:C2"/>
    <mergeCell ref="B1:C1"/>
    <mergeCell ref="B6:C6"/>
    <mergeCell ref="B15:C15"/>
    <mergeCell ref="B24:C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864F44D2C6334D9D53B58EAC026FD5" ma:contentTypeVersion="6" ma:contentTypeDescription="Create a new document." ma:contentTypeScope="" ma:versionID="b7d6d1f057d5c436ad4591524c393d75">
  <xsd:schema xmlns:xsd="http://www.w3.org/2001/XMLSchema" xmlns:xs="http://www.w3.org/2001/XMLSchema" xmlns:p="http://schemas.microsoft.com/office/2006/metadata/properties" xmlns:ns2="e6dd40c3-e328-467c-b6c1-b0af1bf49903" targetNamespace="http://schemas.microsoft.com/office/2006/metadata/properties" ma:root="true" ma:fieldsID="35f051bb04d82d55e8447cdb8327b00e" ns2:_="">
    <xsd:import namespace="e6dd40c3-e328-467c-b6c1-b0af1bf499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dd40c3-e328-467c-b6c1-b0af1bf49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DD11BA-3C62-4862-A9A3-8A3AF5F75FFA}">
  <ds:schemaRefs>
    <ds:schemaRef ds:uri="http://schemas.microsoft.com/sharepoint/v3/contenttype/forms"/>
  </ds:schemaRefs>
</ds:datastoreItem>
</file>

<file path=customXml/itemProps2.xml><?xml version="1.0" encoding="utf-8"?>
<ds:datastoreItem xmlns:ds="http://schemas.openxmlformats.org/officeDocument/2006/customXml" ds:itemID="{DA7950C9-9887-4611-A6DF-9EA5DE86F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dd40c3-e328-467c-b6c1-b0af1bf49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1F151C-47E9-4956-BB47-05F6F7B914E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6dd40c3-e328-467c-b6c1-b0af1bf49903"/>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Read this first</vt:lpstr>
      <vt:lpstr>Detailed Budget </vt:lpstr>
      <vt:lpstr>Budget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2019-06-05T20:21:51Z</dcterms:created>
  <dcterms:modified xsi:type="dcterms:W3CDTF">2021-01-27T11:41:03Z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0x01010075864F44D2C6334D9D53B58EAC026FD5</vt:lpwstr>
  </property>
</Properties>
</file>